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ham.Schmitz\OneDrive - GTA GmbH\Desktop\"/>
    </mc:Choice>
  </mc:AlternateContent>
  <bookViews>
    <workbookView xWindow="-120" yWindow="-120" windowWidth="29040" windowHeight="15720"/>
  </bookViews>
  <sheets>
    <sheet name="Übersicht" sheetId="32" r:id="rId1"/>
    <sheet name="Ambach" sheetId="9" r:id="rId2"/>
    <sheet name="AMG" sheetId="33" r:id="rId3"/>
    <sheet name="Arjo" sheetId="10" r:id="rId4"/>
    <sheet name="Bartscher" sheetId="16" r:id="rId5"/>
    <sheet name="Blanco" sheetId="26" r:id="rId6"/>
    <sheet name="Bonamat" sheetId="25" r:id="rId7"/>
    <sheet name="Brita" sheetId="30" r:id="rId8"/>
    <sheet name="Convotherm" sheetId="27" r:id="rId9"/>
    <sheet name="Cornelius" sheetId="34" r:id="rId10"/>
    <sheet name="Echtermann" sheetId="28" r:id="rId11"/>
    <sheet name="Ecolab" sheetId="35" r:id="rId12"/>
    <sheet name="Eilfix" sheetId="48" r:id="rId13"/>
    <sheet name="EKU" sheetId="19" r:id="rId14"/>
    <sheet name="Electrolux" sheetId="50" r:id="rId15"/>
    <sheet name="Eloma" sheetId="23" r:id="rId16"/>
    <sheet name="GastroHero" sheetId="39" r:id="rId17"/>
    <sheet name="Gastronoble" sheetId="29" r:id="rId18"/>
    <sheet name="Graef" sheetId="17" r:id="rId19"/>
    <sheet name="Granuldisk" sheetId="49" r:id="rId20"/>
    <sheet name="Hobart" sheetId="7" r:id="rId21"/>
    <sheet name="Hupfer" sheetId="14" r:id="rId22"/>
    <sheet name="Kältetechnik" sheetId="45" r:id="rId23"/>
    <sheet name="Kienle" sheetId="40" r:id="rId24"/>
    <sheet name="Kimberly Clark" sheetId="44" r:id="rId25"/>
    <sheet name="Knaus" sheetId="13" r:id="rId26"/>
    <sheet name="Küppersbusch" sheetId="22" r:id="rId27"/>
    <sheet name="Lohberger" sheetId="18" r:id="rId28"/>
    <sheet name="MKN" sheetId="37" r:id="rId29"/>
    <sheet name="Multivac" sheetId="24" r:id="rId30"/>
    <sheet name="Mussana" sheetId="20" r:id="rId31"/>
    <sheet name="Meiko" sheetId="8" r:id="rId32"/>
    <sheet name="Panasonic" sheetId="15" r:id="rId33"/>
    <sheet name="Rational" sheetId="36" r:id="rId34"/>
    <sheet name="REPA" sheetId="47" r:id="rId35"/>
    <sheet name="Rieber" sheetId="43" r:id="rId36"/>
    <sheet name="Sanomat" sheetId="21" r:id="rId37"/>
    <sheet name="T&amp;S" sheetId="12" r:id="rId38"/>
    <sheet name="Unox" sheetId="41" r:id="rId39"/>
    <sheet name="Wessamat" sheetId="42" r:id="rId40"/>
    <sheet name="Winterhalter" sheetId="31" r:id="rId41"/>
    <sheet name="Wiesheu" sheetId="38" r:id="rId42"/>
    <sheet name="Bilder" sheetId="46" r:id="rId43"/>
    <sheet name="Lagerliste Unsortiert ALT" sheetId="4" r:id="rId44"/>
  </sheets>
  <definedNames>
    <definedName name="_xlnm._FilterDatabase" localSheetId="1" hidden="1">Ambach!$A$1:$AMJ$1</definedName>
    <definedName name="_xlnm._FilterDatabase" localSheetId="2" hidden="1">AMG!$A$1:$AA$7</definedName>
    <definedName name="_xlnm._FilterDatabase" localSheetId="4" hidden="1">Bartscher!$A$1:$AA$5</definedName>
    <definedName name="_xlnm._FilterDatabase" localSheetId="42" hidden="1">Bilder!$A$1:$K$1</definedName>
    <definedName name="_xlnm._FilterDatabase" localSheetId="5" hidden="1">Blanco!$A$1:$Z$7</definedName>
    <definedName name="_xlnm._FilterDatabase" localSheetId="6" hidden="1">Bonamat!$A$1:$AA$5</definedName>
    <definedName name="_xlnm._FilterDatabase" localSheetId="7" hidden="1">Brita!$A$1:$AA$2</definedName>
    <definedName name="_xlnm._FilterDatabase" localSheetId="8" hidden="1">Convotherm!$A$1:$AA$18</definedName>
    <definedName name="_xlnm._FilterDatabase" localSheetId="9" hidden="1">Cornelius!$A$1:$Z$2</definedName>
    <definedName name="_xlnm._FilterDatabase" localSheetId="10" hidden="1">Echtermann!$A$1:$Z$5</definedName>
    <definedName name="_xlnm._FilterDatabase" localSheetId="11" hidden="1">Ecolab!$A$1:$Z$7</definedName>
    <definedName name="_xlnm._FilterDatabase" localSheetId="13" hidden="1">EKU!$A$1:$Z$2</definedName>
    <definedName name="_xlnm._FilterDatabase" localSheetId="14" hidden="1">Electrolux!$A$1:$AA$141</definedName>
    <definedName name="_xlnm._FilterDatabase" localSheetId="16" hidden="1">GastroHero!$A$1:$AA$5</definedName>
    <definedName name="_xlnm._FilterDatabase" localSheetId="17" hidden="1">Gastronoble!$A$1:$AA$2</definedName>
    <definedName name="_xlnm._FilterDatabase" localSheetId="18" hidden="1">Graef!$A$1:$AA$3</definedName>
    <definedName name="_xlnm._FilterDatabase" localSheetId="19" hidden="1">Granuldisk!$A$1:$AA$100</definedName>
    <definedName name="_xlnm._FilterDatabase" localSheetId="20" hidden="1">Hobart!$A$1:$AA$79</definedName>
    <definedName name="_xlnm._FilterDatabase" localSheetId="21" hidden="1">Hupfer!$A$1:$AMK$1</definedName>
    <definedName name="_xlnm._FilterDatabase" localSheetId="22" hidden="1">Kältetechnik!$A$1:$Z$84</definedName>
    <definedName name="_xlnm._FilterDatabase" localSheetId="23" hidden="1">Kienle!$A$1:$AA$2</definedName>
    <definedName name="_xlnm._FilterDatabase" localSheetId="25" hidden="1">Knaus!$A$1:$AMJ$1</definedName>
    <definedName name="_xlnm._FilterDatabase" localSheetId="26" hidden="1">Küppersbusch!$A$1:$Z$5</definedName>
    <definedName name="_xlnm._FilterDatabase" localSheetId="43" hidden="1">'Lagerliste Unsortiert ALT'!$A$1:$AA$487</definedName>
    <definedName name="_xlnm._FilterDatabase" localSheetId="27" hidden="1">Lohberger!$A$1:$Z$4</definedName>
    <definedName name="_xlnm._FilterDatabase" localSheetId="31" hidden="1">Meiko!$A$1:$AA$482</definedName>
    <definedName name="_xlnm._FilterDatabase" localSheetId="28" hidden="1">MKN!$A$1:$AA$5</definedName>
    <definedName name="_xlnm._FilterDatabase" localSheetId="29" hidden="1">Multivac!$A$1:$Z$2</definedName>
    <definedName name="_xlnm._FilterDatabase" localSheetId="30" hidden="1">Mussana!$A$1:$Z$1</definedName>
    <definedName name="_xlnm._FilterDatabase" localSheetId="32" hidden="1">Panasonic!$A$1:$Z$5</definedName>
    <definedName name="_xlnm._FilterDatabase" localSheetId="33" hidden="1">Rational!$A$1:$AA$140</definedName>
    <definedName name="_xlnm._FilterDatabase" localSheetId="34" hidden="1">REPA!$A$1:$AA$315</definedName>
    <definedName name="_xlnm._FilterDatabase" localSheetId="36" hidden="1">Sanomat!$A$1:$Z$2</definedName>
    <definedName name="_xlnm._FilterDatabase" localSheetId="37" hidden="1">'T&amp;S'!$A$1:$Z$3</definedName>
    <definedName name="_xlnm._FilterDatabase" localSheetId="41" hidden="1">Wiesheu!$A$1:$AA$3</definedName>
    <definedName name="_xlnm._FilterDatabase" localSheetId="40" hidden="1">Winterhalter!$A$1:$AA$1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" i="41" l="1"/>
  <c r="V2" i="41"/>
  <c r="E23" i="32" l="1"/>
  <c r="D23" i="32"/>
  <c r="D22" i="32"/>
  <c r="V3" i="14"/>
  <c r="X3" i="14"/>
  <c r="Y3" i="14" s="1"/>
  <c r="V4" i="14"/>
  <c r="X4" i="14"/>
  <c r="Y4" i="14" s="1"/>
  <c r="V5" i="14"/>
  <c r="Y5" i="14"/>
  <c r="V6" i="14"/>
  <c r="Y6" i="14"/>
  <c r="V7" i="14"/>
  <c r="X7" i="14"/>
  <c r="Y7" i="14" s="1"/>
  <c r="Y2" i="14"/>
  <c r="V2" i="14"/>
  <c r="X38" i="7"/>
  <c r="E20" i="32"/>
  <c r="D20" i="32"/>
  <c r="D19" i="32"/>
  <c r="V3" i="17"/>
  <c r="V2" i="17"/>
  <c r="X3" i="17"/>
  <c r="Y3" i="17" s="1"/>
  <c r="Y2" i="17"/>
  <c r="X2" i="17"/>
  <c r="V49" i="50"/>
  <c r="X2" i="50"/>
  <c r="C14" i="32"/>
  <c r="C13" i="32"/>
  <c r="X141" i="50"/>
  <c r="Y141" i="50" s="1"/>
  <c r="V141" i="50"/>
  <c r="Y140" i="50"/>
  <c r="X140" i="50"/>
  <c r="V140" i="50"/>
  <c r="X139" i="50"/>
  <c r="Y139" i="50" s="1"/>
  <c r="V139" i="50"/>
  <c r="X138" i="50"/>
  <c r="Y138" i="50" s="1"/>
  <c r="V138" i="50"/>
  <c r="X137" i="50"/>
  <c r="Y137" i="50" s="1"/>
  <c r="V137" i="50"/>
  <c r="X136" i="50"/>
  <c r="Y136" i="50" s="1"/>
  <c r="V136" i="50"/>
  <c r="X135" i="50"/>
  <c r="Y135" i="50" s="1"/>
  <c r="V135" i="50"/>
  <c r="X134" i="50"/>
  <c r="Y134" i="50" s="1"/>
  <c r="V134" i="50"/>
  <c r="X133" i="50"/>
  <c r="Y133" i="50" s="1"/>
  <c r="V133" i="50"/>
  <c r="X132" i="50"/>
  <c r="Y132" i="50" s="1"/>
  <c r="V132" i="50"/>
  <c r="X131" i="50"/>
  <c r="Y131" i="50" s="1"/>
  <c r="V131" i="50"/>
  <c r="X130" i="50"/>
  <c r="Y130" i="50" s="1"/>
  <c r="V130" i="50"/>
  <c r="X129" i="50"/>
  <c r="Y129" i="50" s="1"/>
  <c r="V129" i="50"/>
  <c r="X128" i="50"/>
  <c r="Y128" i="50" s="1"/>
  <c r="V128" i="50"/>
  <c r="X127" i="50"/>
  <c r="Y127" i="50" s="1"/>
  <c r="V127" i="50"/>
  <c r="Y126" i="50"/>
  <c r="X126" i="50"/>
  <c r="V126" i="50"/>
  <c r="X125" i="50"/>
  <c r="Y125" i="50" s="1"/>
  <c r="V125" i="50"/>
  <c r="Y124" i="50"/>
  <c r="X124" i="50"/>
  <c r="V124" i="50"/>
  <c r="X123" i="50"/>
  <c r="Y123" i="50" s="1"/>
  <c r="V123" i="50"/>
  <c r="X122" i="50"/>
  <c r="Y122" i="50" s="1"/>
  <c r="V122" i="50"/>
  <c r="X121" i="50"/>
  <c r="Y121" i="50" s="1"/>
  <c r="V121" i="50"/>
  <c r="X120" i="50"/>
  <c r="Y120" i="50" s="1"/>
  <c r="V120" i="50"/>
  <c r="X119" i="50"/>
  <c r="Y119" i="50" s="1"/>
  <c r="V119" i="50"/>
  <c r="Y118" i="50"/>
  <c r="X118" i="50"/>
  <c r="V118" i="50"/>
  <c r="X117" i="50"/>
  <c r="Y117" i="50" s="1"/>
  <c r="V117" i="50"/>
  <c r="Y116" i="50"/>
  <c r="X116" i="50"/>
  <c r="V116" i="50"/>
  <c r="X115" i="50"/>
  <c r="Y115" i="50" s="1"/>
  <c r="V115" i="50"/>
  <c r="X114" i="50"/>
  <c r="Y114" i="50" s="1"/>
  <c r="V114" i="50"/>
  <c r="X113" i="50"/>
  <c r="Y113" i="50" s="1"/>
  <c r="V113" i="50"/>
  <c r="X112" i="50"/>
  <c r="Y112" i="50" s="1"/>
  <c r="V112" i="50"/>
  <c r="X111" i="50"/>
  <c r="Y111" i="50" s="1"/>
  <c r="V111" i="50"/>
  <c r="Y110" i="50"/>
  <c r="X110" i="50"/>
  <c r="V110" i="50"/>
  <c r="X109" i="50"/>
  <c r="Y109" i="50" s="1"/>
  <c r="V109" i="50"/>
  <c r="Y108" i="50"/>
  <c r="X108" i="50"/>
  <c r="V108" i="50"/>
  <c r="X107" i="50"/>
  <c r="Y107" i="50" s="1"/>
  <c r="V107" i="50"/>
  <c r="X106" i="50"/>
  <c r="Y106" i="50" s="1"/>
  <c r="V106" i="50"/>
  <c r="X105" i="50"/>
  <c r="Y105" i="50" s="1"/>
  <c r="V105" i="50"/>
  <c r="X104" i="50"/>
  <c r="Y104" i="50" s="1"/>
  <c r="V104" i="50"/>
  <c r="X103" i="50"/>
  <c r="Y103" i="50" s="1"/>
  <c r="V103" i="50"/>
  <c r="Y102" i="50"/>
  <c r="X102" i="50"/>
  <c r="V102" i="50"/>
  <c r="X101" i="50"/>
  <c r="Y101" i="50" s="1"/>
  <c r="V101" i="50"/>
  <c r="Y100" i="50"/>
  <c r="X100" i="50"/>
  <c r="V100" i="50"/>
  <c r="X99" i="50"/>
  <c r="Y99" i="50" s="1"/>
  <c r="V99" i="50"/>
  <c r="X98" i="50"/>
  <c r="Y98" i="50" s="1"/>
  <c r="V98" i="50"/>
  <c r="X97" i="50"/>
  <c r="Y97" i="50" s="1"/>
  <c r="V97" i="50"/>
  <c r="X96" i="50"/>
  <c r="Y96" i="50" s="1"/>
  <c r="V96" i="50"/>
  <c r="X95" i="50"/>
  <c r="Y95" i="50" s="1"/>
  <c r="V95" i="50"/>
  <c r="Y94" i="50"/>
  <c r="X94" i="50"/>
  <c r="V94" i="50"/>
  <c r="X93" i="50"/>
  <c r="Y93" i="50" s="1"/>
  <c r="V93" i="50"/>
  <c r="Y92" i="50"/>
  <c r="X92" i="50"/>
  <c r="V92" i="50"/>
  <c r="X91" i="50"/>
  <c r="Y91" i="50" s="1"/>
  <c r="V91" i="50"/>
  <c r="X90" i="50"/>
  <c r="Y90" i="50" s="1"/>
  <c r="V90" i="50"/>
  <c r="X89" i="50"/>
  <c r="Y89" i="50" s="1"/>
  <c r="V89" i="50"/>
  <c r="X88" i="50"/>
  <c r="Y88" i="50" s="1"/>
  <c r="V88" i="50"/>
  <c r="X87" i="50"/>
  <c r="Y87" i="50" s="1"/>
  <c r="V87" i="50"/>
  <c r="D14" i="32" s="1"/>
  <c r="Y86" i="50"/>
  <c r="X86" i="50"/>
  <c r="V86" i="50"/>
  <c r="X85" i="50"/>
  <c r="Y85" i="50" s="1"/>
  <c r="V85" i="50"/>
  <c r="Y84" i="50"/>
  <c r="X84" i="50"/>
  <c r="V84" i="50"/>
  <c r="X83" i="50"/>
  <c r="Y83" i="50" s="1"/>
  <c r="V83" i="50"/>
  <c r="Y82" i="50"/>
  <c r="X82" i="50"/>
  <c r="V82" i="50"/>
  <c r="X81" i="50"/>
  <c r="Y81" i="50" s="1"/>
  <c r="V81" i="50"/>
  <c r="X80" i="50"/>
  <c r="Y80" i="50" s="1"/>
  <c r="V80" i="50"/>
  <c r="X79" i="50"/>
  <c r="Y79" i="50" s="1"/>
  <c r="V79" i="50"/>
  <c r="X78" i="50"/>
  <c r="Y78" i="50" s="1"/>
  <c r="V78" i="50"/>
  <c r="X77" i="50"/>
  <c r="Y77" i="50" s="1"/>
  <c r="V77" i="50"/>
  <c r="Y76" i="50"/>
  <c r="X76" i="50"/>
  <c r="V76" i="50"/>
  <c r="X75" i="50"/>
  <c r="Y75" i="50" s="1"/>
  <c r="V75" i="50"/>
  <c r="Y74" i="50"/>
  <c r="X74" i="50"/>
  <c r="V74" i="50"/>
  <c r="X73" i="50"/>
  <c r="Y73" i="50" s="1"/>
  <c r="V73" i="50"/>
  <c r="X72" i="50"/>
  <c r="Y72" i="50" s="1"/>
  <c r="V72" i="50"/>
  <c r="X71" i="50"/>
  <c r="Y71" i="50" s="1"/>
  <c r="V71" i="50"/>
  <c r="X70" i="50"/>
  <c r="Y70" i="50" s="1"/>
  <c r="V70" i="50"/>
  <c r="X69" i="50"/>
  <c r="Y69" i="50" s="1"/>
  <c r="V69" i="50"/>
  <c r="Y68" i="50"/>
  <c r="X68" i="50"/>
  <c r="V68" i="50"/>
  <c r="X67" i="50"/>
  <c r="Y67" i="50" s="1"/>
  <c r="V67" i="50"/>
  <c r="Y66" i="50"/>
  <c r="X66" i="50"/>
  <c r="V66" i="50"/>
  <c r="X65" i="50"/>
  <c r="Y65" i="50" s="1"/>
  <c r="V65" i="50"/>
  <c r="X64" i="50"/>
  <c r="Y64" i="50" s="1"/>
  <c r="V64" i="50"/>
  <c r="X63" i="50"/>
  <c r="Y63" i="50" s="1"/>
  <c r="V63" i="50"/>
  <c r="X62" i="50"/>
  <c r="Y62" i="50" s="1"/>
  <c r="V62" i="50"/>
  <c r="X61" i="50"/>
  <c r="Y61" i="50" s="1"/>
  <c r="V61" i="50"/>
  <c r="Y60" i="50"/>
  <c r="X60" i="50"/>
  <c r="V60" i="50"/>
  <c r="X59" i="50"/>
  <c r="Y59" i="50" s="1"/>
  <c r="V59" i="50"/>
  <c r="X58" i="50"/>
  <c r="Y58" i="50" s="1"/>
  <c r="V58" i="50"/>
  <c r="X57" i="50"/>
  <c r="Y57" i="50" s="1"/>
  <c r="V57" i="50"/>
  <c r="X56" i="50"/>
  <c r="Y56" i="50" s="1"/>
  <c r="V56" i="50"/>
  <c r="X55" i="50"/>
  <c r="Y55" i="50" s="1"/>
  <c r="V55" i="50"/>
  <c r="X54" i="50"/>
  <c r="Y54" i="50" s="1"/>
  <c r="V54" i="50"/>
  <c r="X53" i="50"/>
  <c r="Y53" i="50" s="1"/>
  <c r="V53" i="50"/>
  <c r="Y52" i="50"/>
  <c r="X52" i="50"/>
  <c r="V52" i="50"/>
  <c r="X51" i="50"/>
  <c r="Y51" i="50" s="1"/>
  <c r="V51" i="50"/>
  <c r="X50" i="50"/>
  <c r="Y50" i="50" s="1"/>
  <c r="V50" i="50"/>
  <c r="X49" i="50"/>
  <c r="Y49" i="50" s="1"/>
  <c r="E14" i="32" s="1"/>
  <c r="X48" i="50"/>
  <c r="Y48" i="50" s="1"/>
  <c r="V48" i="50"/>
  <c r="X47" i="50"/>
  <c r="Y47" i="50" s="1"/>
  <c r="V47" i="50"/>
  <c r="X46" i="50"/>
  <c r="Y46" i="50" s="1"/>
  <c r="V46" i="50"/>
  <c r="X45" i="50"/>
  <c r="Y45" i="50" s="1"/>
  <c r="V45" i="50"/>
  <c r="Y44" i="50"/>
  <c r="X44" i="50"/>
  <c r="V44" i="50"/>
  <c r="X43" i="50"/>
  <c r="Y43" i="50" s="1"/>
  <c r="V43" i="50"/>
  <c r="Y42" i="50"/>
  <c r="X42" i="50"/>
  <c r="V42" i="50"/>
  <c r="X41" i="50"/>
  <c r="Y41" i="50" s="1"/>
  <c r="V41" i="50"/>
  <c r="X40" i="50"/>
  <c r="Y40" i="50" s="1"/>
  <c r="V40" i="50"/>
  <c r="X39" i="50"/>
  <c r="Y39" i="50" s="1"/>
  <c r="V39" i="50"/>
  <c r="X38" i="50"/>
  <c r="Y38" i="50" s="1"/>
  <c r="V38" i="50"/>
  <c r="X37" i="50"/>
  <c r="Y37" i="50" s="1"/>
  <c r="V37" i="50"/>
  <c r="Y36" i="50"/>
  <c r="X36" i="50"/>
  <c r="V36" i="50"/>
  <c r="X35" i="50"/>
  <c r="Y35" i="50" s="1"/>
  <c r="V35" i="50"/>
  <c r="Y34" i="50"/>
  <c r="X34" i="50"/>
  <c r="V34" i="50"/>
  <c r="X33" i="50"/>
  <c r="Y33" i="50" s="1"/>
  <c r="V33" i="50"/>
  <c r="X32" i="50"/>
  <c r="Y32" i="50" s="1"/>
  <c r="V32" i="50"/>
  <c r="X31" i="50"/>
  <c r="Y31" i="50" s="1"/>
  <c r="V31" i="50"/>
  <c r="X30" i="50"/>
  <c r="Y30" i="50" s="1"/>
  <c r="V30" i="50"/>
  <c r="X29" i="50"/>
  <c r="Y29" i="50" s="1"/>
  <c r="V29" i="50"/>
  <c r="Y28" i="50"/>
  <c r="X28" i="50"/>
  <c r="V28" i="50"/>
  <c r="X27" i="50"/>
  <c r="Y27" i="50" s="1"/>
  <c r="V27" i="50"/>
  <c r="Y26" i="50"/>
  <c r="X26" i="50"/>
  <c r="V26" i="50"/>
  <c r="X25" i="50"/>
  <c r="Y25" i="50" s="1"/>
  <c r="V25" i="50"/>
  <c r="X24" i="50"/>
  <c r="Y24" i="50" s="1"/>
  <c r="V24" i="50"/>
  <c r="X23" i="50"/>
  <c r="Y23" i="50" s="1"/>
  <c r="V23" i="50"/>
  <c r="X22" i="50"/>
  <c r="Y22" i="50" s="1"/>
  <c r="V22" i="50"/>
  <c r="X21" i="50"/>
  <c r="Y21" i="50" s="1"/>
  <c r="V21" i="50"/>
  <c r="Y20" i="50"/>
  <c r="X20" i="50"/>
  <c r="V20" i="50"/>
  <c r="X19" i="50"/>
  <c r="Y19" i="50" s="1"/>
  <c r="V19" i="50"/>
  <c r="Y18" i="50"/>
  <c r="X18" i="50"/>
  <c r="V18" i="50"/>
  <c r="X17" i="50"/>
  <c r="Y17" i="50" s="1"/>
  <c r="V17" i="50"/>
  <c r="X16" i="50"/>
  <c r="Y16" i="50" s="1"/>
  <c r="V16" i="50"/>
  <c r="X15" i="50"/>
  <c r="Y15" i="50" s="1"/>
  <c r="V15" i="50"/>
  <c r="X14" i="50"/>
  <c r="Y14" i="50" s="1"/>
  <c r="V14" i="50"/>
  <c r="X13" i="50"/>
  <c r="Y13" i="50" s="1"/>
  <c r="V13" i="50"/>
  <c r="Y12" i="50"/>
  <c r="X12" i="50"/>
  <c r="V12" i="50"/>
  <c r="X11" i="50"/>
  <c r="Y11" i="50" s="1"/>
  <c r="V11" i="50"/>
  <c r="Y10" i="50"/>
  <c r="X10" i="50"/>
  <c r="V10" i="50"/>
  <c r="X9" i="50"/>
  <c r="Y9" i="50" s="1"/>
  <c r="V9" i="50"/>
  <c r="X8" i="50"/>
  <c r="Y8" i="50" s="1"/>
  <c r="V8" i="50"/>
  <c r="X7" i="50"/>
  <c r="Y7" i="50" s="1"/>
  <c r="V7" i="50"/>
  <c r="X6" i="50"/>
  <c r="Y6" i="50" s="1"/>
  <c r="V6" i="50"/>
  <c r="X5" i="50"/>
  <c r="Y5" i="50" s="1"/>
  <c r="V5" i="50"/>
  <c r="Y4" i="50"/>
  <c r="X4" i="50"/>
  <c r="V4" i="50"/>
  <c r="X3" i="50"/>
  <c r="Y3" i="50" s="1"/>
  <c r="V3" i="50"/>
  <c r="Y2" i="50"/>
  <c r="V2" i="50"/>
  <c r="D10" i="32"/>
  <c r="E10" i="32"/>
  <c r="E9" i="32"/>
  <c r="W2" i="34"/>
  <c r="X2" i="34" s="1"/>
  <c r="D8" i="32"/>
  <c r="E8" i="32"/>
  <c r="V2" i="30"/>
  <c r="D18" i="32"/>
  <c r="E18" i="32"/>
  <c r="E17" i="32"/>
  <c r="X2" i="29"/>
  <c r="Y2" i="29" s="1"/>
  <c r="V2" i="29"/>
  <c r="D43" i="32"/>
  <c r="E43" i="32"/>
  <c r="D17" i="32"/>
  <c r="V3" i="39"/>
  <c r="V4" i="39"/>
  <c r="V5" i="39"/>
  <c r="V6" i="39"/>
  <c r="V2" i="39"/>
  <c r="Y3" i="39"/>
  <c r="Y4" i="39"/>
  <c r="Y5" i="39"/>
  <c r="Y6" i="39"/>
  <c r="Y2" i="39"/>
  <c r="D9" i="32"/>
  <c r="V3" i="27"/>
  <c r="V4" i="27"/>
  <c r="V5" i="27"/>
  <c r="V6" i="27"/>
  <c r="V7" i="27"/>
  <c r="V8" i="27"/>
  <c r="V9" i="27"/>
  <c r="V10" i="27"/>
  <c r="V11" i="27"/>
  <c r="V12" i="27"/>
  <c r="V13" i="27"/>
  <c r="V14" i="27"/>
  <c r="V15" i="27"/>
  <c r="V16" i="27"/>
  <c r="V17" i="27"/>
  <c r="V18" i="27"/>
  <c r="V19" i="27"/>
  <c r="V20" i="27"/>
  <c r="V21" i="27"/>
  <c r="V22" i="27"/>
  <c r="V23" i="27"/>
  <c r="V24" i="27"/>
  <c r="V25" i="27"/>
  <c r="V26" i="27"/>
  <c r="V27" i="27"/>
  <c r="V28" i="27"/>
  <c r="V29" i="27"/>
  <c r="V30" i="27"/>
  <c r="V31" i="27"/>
  <c r="V32" i="27"/>
  <c r="V33" i="27"/>
  <c r="V2" i="27"/>
  <c r="X2" i="27"/>
  <c r="Y2" i="27" s="1"/>
  <c r="X3" i="27"/>
  <c r="Y3" i="27" s="1"/>
  <c r="X4" i="27"/>
  <c r="Y4" i="27"/>
  <c r="X5" i="27"/>
  <c r="Y5" i="27" s="1"/>
  <c r="X6" i="27"/>
  <c r="Y6" i="27"/>
  <c r="X7" i="27"/>
  <c r="Y7" i="27" s="1"/>
  <c r="X8" i="27"/>
  <c r="Y8" i="27"/>
  <c r="X9" i="27"/>
  <c r="Y9" i="27" s="1"/>
  <c r="X10" i="27"/>
  <c r="Y10" i="27"/>
  <c r="X11" i="27"/>
  <c r="Y11" i="27" s="1"/>
  <c r="X12" i="27"/>
  <c r="Y12" i="27"/>
  <c r="X13" i="27"/>
  <c r="Y13" i="27" s="1"/>
  <c r="X14" i="27"/>
  <c r="Y14" i="27"/>
  <c r="X15" i="27"/>
  <c r="Y15" i="27" s="1"/>
  <c r="X16" i="27"/>
  <c r="Y16" i="27" s="1"/>
  <c r="X17" i="27"/>
  <c r="Y17" i="27" s="1"/>
  <c r="X18" i="27"/>
  <c r="Y18" i="27"/>
  <c r="X19" i="27"/>
  <c r="Y19" i="27" s="1"/>
  <c r="X20" i="27"/>
  <c r="Y20" i="27" s="1"/>
  <c r="X21" i="27"/>
  <c r="Y21" i="27"/>
  <c r="X22" i="27"/>
  <c r="Y22" i="27" s="1"/>
  <c r="X23" i="27"/>
  <c r="Y23" i="27"/>
  <c r="X24" i="27"/>
  <c r="Y24" i="27" s="1"/>
  <c r="X25" i="27"/>
  <c r="Y25" i="27" s="1"/>
  <c r="X26" i="27"/>
  <c r="Y26" i="27" s="1"/>
  <c r="X27" i="27"/>
  <c r="Y27" i="27" s="1"/>
  <c r="X28" i="27"/>
  <c r="Y28" i="27" s="1"/>
  <c r="X29" i="27"/>
  <c r="Y29" i="27" s="1"/>
  <c r="X30" i="27"/>
  <c r="Y30" i="27" s="1"/>
  <c r="X31" i="27"/>
  <c r="Y31" i="27" s="1"/>
  <c r="X32" i="27"/>
  <c r="Y32" i="27" s="1"/>
  <c r="X33" i="27"/>
  <c r="Y33" i="27" s="1"/>
  <c r="X138" i="47"/>
  <c r="Y138" i="47" s="1"/>
  <c r="V138" i="47"/>
  <c r="X139" i="47"/>
  <c r="Y139" i="47" s="1"/>
  <c r="V139" i="47"/>
  <c r="X30" i="47"/>
  <c r="Y30" i="47" s="1"/>
  <c r="V29" i="47"/>
  <c r="V30" i="47"/>
  <c r="V28" i="47" s="1"/>
  <c r="X31" i="47"/>
  <c r="Y31" i="47" s="1"/>
  <c r="V31" i="47"/>
  <c r="X2" i="30"/>
  <c r="Y2" i="30" s="1"/>
  <c r="E41" i="32" l="1"/>
  <c r="D11" i="32"/>
  <c r="W5" i="28"/>
  <c r="X5" i="28" s="1"/>
  <c r="E16" i="32"/>
  <c r="X4" i="47" l="1"/>
  <c r="Y4" i="47" s="1"/>
  <c r="V4" i="47"/>
  <c r="V3" i="47"/>
  <c r="C21" i="32" l="1"/>
  <c r="C20" i="32"/>
  <c r="X100" i="49"/>
  <c r="Y100" i="49" s="1"/>
  <c r="V100" i="49"/>
  <c r="X99" i="49"/>
  <c r="Y99" i="49" s="1"/>
  <c r="V99" i="49"/>
  <c r="X98" i="49"/>
  <c r="Y98" i="49" s="1"/>
  <c r="V98" i="49"/>
  <c r="X97" i="49"/>
  <c r="Y97" i="49" s="1"/>
  <c r="V97" i="49"/>
  <c r="X96" i="49"/>
  <c r="Y96" i="49" s="1"/>
  <c r="V96" i="49"/>
  <c r="X95" i="49"/>
  <c r="Y95" i="49" s="1"/>
  <c r="V95" i="49"/>
  <c r="X94" i="49"/>
  <c r="Y94" i="49" s="1"/>
  <c r="V94" i="49"/>
  <c r="X93" i="49"/>
  <c r="Y93" i="49" s="1"/>
  <c r="V93" i="49"/>
  <c r="X92" i="49"/>
  <c r="Y92" i="49" s="1"/>
  <c r="V92" i="49"/>
  <c r="X91" i="49"/>
  <c r="Y91" i="49" s="1"/>
  <c r="V91" i="49"/>
  <c r="X90" i="49"/>
  <c r="Y90" i="49" s="1"/>
  <c r="V90" i="49"/>
  <c r="X89" i="49"/>
  <c r="Y89" i="49" s="1"/>
  <c r="V89" i="49"/>
  <c r="X88" i="49"/>
  <c r="Y88" i="49" s="1"/>
  <c r="V88" i="49"/>
  <c r="X87" i="49"/>
  <c r="Y87" i="49" s="1"/>
  <c r="V87" i="49"/>
  <c r="X86" i="49"/>
  <c r="Y86" i="49" s="1"/>
  <c r="V86" i="49"/>
  <c r="X85" i="49"/>
  <c r="Y85" i="49" s="1"/>
  <c r="V85" i="49"/>
  <c r="X84" i="49"/>
  <c r="Y84" i="49" s="1"/>
  <c r="V84" i="49"/>
  <c r="X83" i="49"/>
  <c r="Y83" i="49" s="1"/>
  <c r="V83" i="49"/>
  <c r="X82" i="49"/>
  <c r="Y82" i="49" s="1"/>
  <c r="V82" i="49"/>
  <c r="X81" i="49"/>
  <c r="Y81" i="49" s="1"/>
  <c r="V81" i="49"/>
  <c r="X80" i="49"/>
  <c r="Y80" i="49" s="1"/>
  <c r="V80" i="49"/>
  <c r="X79" i="49"/>
  <c r="Y79" i="49" s="1"/>
  <c r="V79" i="49"/>
  <c r="X78" i="49"/>
  <c r="Y78" i="49" s="1"/>
  <c r="V78" i="49"/>
  <c r="X77" i="49"/>
  <c r="Y77" i="49" s="1"/>
  <c r="V77" i="49"/>
  <c r="X76" i="49"/>
  <c r="Y76" i="49" s="1"/>
  <c r="V76" i="49"/>
  <c r="X75" i="49"/>
  <c r="Y75" i="49" s="1"/>
  <c r="V75" i="49"/>
  <c r="X74" i="49"/>
  <c r="Y74" i="49" s="1"/>
  <c r="V74" i="49"/>
  <c r="X73" i="49"/>
  <c r="Y73" i="49" s="1"/>
  <c r="V73" i="49"/>
  <c r="X72" i="49"/>
  <c r="Y72" i="49" s="1"/>
  <c r="V72" i="49"/>
  <c r="X71" i="49"/>
  <c r="Y71" i="49" s="1"/>
  <c r="V71" i="49"/>
  <c r="X70" i="49"/>
  <c r="Y70" i="49" s="1"/>
  <c r="V70" i="49"/>
  <c r="X69" i="49"/>
  <c r="Y69" i="49" s="1"/>
  <c r="V69" i="49"/>
  <c r="X68" i="49"/>
  <c r="Y68" i="49" s="1"/>
  <c r="V68" i="49"/>
  <c r="X67" i="49"/>
  <c r="Y67" i="49" s="1"/>
  <c r="V67" i="49"/>
  <c r="X66" i="49"/>
  <c r="Y66" i="49" s="1"/>
  <c r="V66" i="49"/>
  <c r="X65" i="49"/>
  <c r="Y65" i="49" s="1"/>
  <c r="V65" i="49"/>
  <c r="X64" i="49"/>
  <c r="Y64" i="49" s="1"/>
  <c r="V64" i="49"/>
  <c r="X63" i="49"/>
  <c r="Y63" i="49" s="1"/>
  <c r="V63" i="49"/>
  <c r="X62" i="49"/>
  <c r="Y62" i="49" s="1"/>
  <c r="V62" i="49"/>
  <c r="X61" i="49"/>
  <c r="Y61" i="49" s="1"/>
  <c r="V61" i="49"/>
  <c r="X60" i="49"/>
  <c r="Y60" i="49" s="1"/>
  <c r="V60" i="49"/>
  <c r="X59" i="49"/>
  <c r="Y59" i="49" s="1"/>
  <c r="V59" i="49"/>
  <c r="X58" i="49"/>
  <c r="Y58" i="49" s="1"/>
  <c r="V58" i="49"/>
  <c r="X57" i="49"/>
  <c r="Y57" i="49" s="1"/>
  <c r="V57" i="49"/>
  <c r="X56" i="49"/>
  <c r="Y56" i="49" s="1"/>
  <c r="V56" i="49"/>
  <c r="X55" i="49"/>
  <c r="Y55" i="49" s="1"/>
  <c r="V55" i="49"/>
  <c r="X54" i="49"/>
  <c r="Y54" i="49" s="1"/>
  <c r="V54" i="49"/>
  <c r="X53" i="49"/>
  <c r="Y53" i="49" s="1"/>
  <c r="V53" i="49"/>
  <c r="X52" i="49"/>
  <c r="Y52" i="49" s="1"/>
  <c r="V52" i="49"/>
  <c r="X51" i="49"/>
  <c r="Y51" i="49" s="1"/>
  <c r="V51" i="49"/>
  <c r="X50" i="49"/>
  <c r="Y50" i="49" s="1"/>
  <c r="V50" i="49"/>
  <c r="X49" i="49"/>
  <c r="Y49" i="49" s="1"/>
  <c r="V49" i="49"/>
  <c r="X48" i="49"/>
  <c r="Y48" i="49" s="1"/>
  <c r="V48" i="49"/>
  <c r="X47" i="49"/>
  <c r="Y47" i="49" s="1"/>
  <c r="V47" i="49"/>
  <c r="X46" i="49"/>
  <c r="Y46" i="49" s="1"/>
  <c r="V46" i="49"/>
  <c r="X45" i="49"/>
  <c r="Y45" i="49" s="1"/>
  <c r="V45" i="49"/>
  <c r="X44" i="49"/>
  <c r="Y44" i="49" s="1"/>
  <c r="V44" i="49"/>
  <c r="X43" i="49"/>
  <c r="Y43" i="49" s="1"/>
  <c r="V43" i="49"/>
  <c r="X42" i="49"/>
  <c r="Y42" i="49" s="1"/>
  <c r="V42" i="49"/>
  <c r="X41" i="49"/>
  <c r="Y41" i="49" s="1"/>
  <c r="V41" i="49"/>
  <c r="X40" i="49"/>
  <c r="Y40" i="49" s="1"/>
  <c r="V40" i="49"/>
  <c r="X39" i="49"/>
  <c r="Y39" i="49" s="1"/>
  <c r="V39" i="49"/>
  <c r="X38" i="49"/>
  <c r="Y38" i="49" s="1"/>
  <c r="V38" i="49"/>
  <c r="X37" i="49"/>
  <c r="Y37" i="49" s="1"/>
  <c r="V37" i="49"/>
  <c r="X36" i="49"/>
  <c r="Y36" i="49" s="1"/>
  <c r="V36" i="49"/>
  <c r="X35" i="49"/>
  <c r="Y35" i="49" s="1"/>
  <c r="V35" i="49"/>
  <c r="X34" i="49"/>
  <c r="Y34" i="49" s="1"/>
  <c r="V34" i="49"/>
  <c r="X33" i="49"/>
  <c r="Y33" i="49" s="1"/>
  <c r="V33" i="49"/>
  <c r="X32" i="49"/>
  <c r="Y32" i="49" s="1"/>
  <c r="V32" i="49"/>
  <c r="X31" i="49"/>
  <c r="Y31" i="49" s="1"/>
  <c r="V31" i="49"/>
  <c r="X30" i="49"/>
  <c r="Y30" i="49" s="1"/>
  <c r="V30" i="49"/>
  <c r="X29" i="49"/>
  <c r="Y29" i="49" s="1"/>
  <c r="V29" i="49"/>
  <c r="X28" i="49"/>
  <c r="Y28" i="49" s="1"/>
  <c r="V28" i="49"/>
  <c r="X27" i="49"/>
  <c r="Y27" i="49" s="1"/>
  <c r="V27" i="49"/>
  <c r="X26" i="49"/>
  <c r="Y26" i="49" s="1"/>
  <c r="V26" i="49"/>
  <c r="X25" i="49"/>
  <c r="Y25" i="49" s="1"/>
  <c r="V25" i="49"/>
  <c r="X24" i="49"/>
  <c r="Y24" i="49" s="1"/>
  <c r="V24" i="49"/>
  <c r="X23" i="49"/>
  <c r="Y23" i="49" s="1"/>
  <c r="V23" i="49"/>
  <c r="X22" i="49"/>
  <c r="Y22" i="49" s="1"/>
  <c r="V22" i="49"/>
  <c r="X21" i="49"/>
  <c r="Y21" i="49" s="1"/>
  <c r="V21" i="49"/>
  <c r="X20" i="49"/>
  <c r="Y20" i="49" s="1"/>
  <c r="V20" i="49"/>
  <c r="X19" i="49"/>
  <c r="Y19" i="49" s="1"/>
  <c r="V19" i="49"/>
  <c r="X18" i="49"/>
  <c r="Y18" i="49" s="1"/>
  <c r="V18" i="49"/>
  <c r="X17" i="49"/>
  <c r="Y17" i="49" s="1"/>
  <c r="V17" i="49"/>
  <c r="X16" i="49"/>
  <c r="Y16" i="49" s="1"/>
  <c r="V16" i="49"/>
  <c r="X15" i="49"/>
  <c r="Y15" i="49" s="1"/>
  <c r="V15" i="49"/>
  <c r="X14" i="49"/>
  <c r="Y14" i="49" s="1"/>
  <c r="V14" i="49"/>
  <c r="X13" i="49"/>
  <c r="Y13" i="49" s="1"/>
  <c r="V13" i="49"/>
  <c r="X12" i="49"/>
  <c r="Y12" i="49" s="1"/>
  <c r="V12" i="49"/>
  <c r="X11" i="49"/>
  <c r="Y11" i="49" s="1"/>
  <c r="V11" i="49"/>
  <c r="X10" i="49"/>
  <c r="Y10" i="49" s="1"/>
  <c r="V10" i="49"/>
  <c r="X9" i="49"/>
  <c r="Y9" i="49" s="1"/>
  <c r="V9" i="49"/>
  <c r="X8" i="49"/>
  <c r="Y8" i="49" s="1"/>
  <c r="V8" i="49"/>
  <c r="X7" i="49"/>
  <c r="Y7" i="49" s="1"/>
  <c r="V7" i="49"/>
  <c r="X6" i="49"/>
  <c r="Y6" i="49" s="1"/>
  <c r="V6" i="49"/>
  <c r="X5" i="49"/>
  <c r="Y5" i="49" s="1"/>
  <c r="V5" i="49"/>
  <c r="X4" i="49"/>
  <c r="Y4" i="49" s="1"/>
  <c r="V4" i="49"/>
  <c r="X3" i="49"/>
  <c r="Y3" i="49" s="1"/>
  <c r="V3" i="49"/>
  <c r="X2" i="49"/>
  <c r="Y2" i="49" s="1"/>
  <c r="V2" i="49"/>
  <c r="D21" i="32" l="1"/>
  <c r="E21" i="32"/>
  <c r="D7" i="32"/>
  <c r="E7" i="32"/>
  <c r="X3" i="25"/>
  <c r="Y3" i="25" s="1"/>
  <c r="X4" i="25"/>
  <c r="Y4" i="25" s="1"/>
  <c r="X5" i="25"/>
  <c r="Y5" i="25" s="1"/>
  <c r="X2" i="25"/>
  <c r="Y2" i="25" s="1"/>
  <c r="V3" i="25"/>
  <c r="V4" i="25"/>
  <c r="V5" i="25"/>
  <c r="V2" i="25"/>
  <c r="D5" i="32"/>
  <c r="E5" i="32"/>
  <c r="X3" i="16"/>
  <c r="Y3" i="16" s="1"/>
  <c r="X4" i="16"/>
  <c r="Y4" i="16" s="1"/>
  <c r="X5" i="16"/>
  <c r="Y5" i="16" s="1"/>
  <c r="V3" i="16"/>
  <c r="V4" i="16"/>
  <c r="V5" i="16"/>
  <c r="V2" i="16"/>
  <c r="Y2" i="16"/>
  <c r="X2" i="16"/>
  <c r="Y3" i="10"/>
  <c r="Y4" i="10"/>
  <c r="Y5" i="10"/>
  <c r="Y6" i="10"/>
  <c r="Y7" i="10"/>
  <c r="Y8" i="10"/>
  <c r="Y9" i="10"/>
  <c r="Y10" i="10"/>
  <c r="Y11" i="10"/>
  <c r="Y12" i="10"/>
  <c r="Y13" i="10"/>
  <c r="Y14" i="10"/>
  <c r="Y15" i="10"/>
  <c r="Y16" i="10"/>
  <c r="Y17" i="10"/>
  <c r="X18" i="10"/>
  <c r="Y18" i="10"/>
  <c r="X19" i="10"/>
  <c r="Y19" i="10" s="1"/>
  <c r="D4" i="32"/>
  <c r="Y2" i="10"/>
  <c r="E3" i="32"/>
  <c r="D3" i="32"/>
  <c r="V6" i="33"/>
  <c r="V7" i="33"/>
  <c r="V5" i="33"/>
  <c r="X2" i="33"/>
  <c r="Y2" i="33" s="1"/>
  <c r="Y3" i="33"/>
  <c r="X3" i="33"/>
  <c r="Y4" i="33"/>
  <c r="X4" i="33"/>
  <c r="X6" i="33"/>
  <c r="Y6" i="33" s="1"/>
  <c r="Y7" i="33"/>
  <c r="X7" i="33"/>
  <c r="X5" i="33"/>
  <c r="Y5" i="33" s="1"/>
  <c r="W2" i="35"/>
  <c r="W21" i="45" l="1"/>
  <c r="X21" i="45" s="1"/>
  <c r="C12" i="32"/>
  <c r="E13" i="32"/>
  <c r="D13" i="32"/>
  <c r="D12" i="32"/>
  <c r="X2" i="48"/>
  <c r="Y2" i="48" s="1"/>
  <c r="V2" i="48"/>
  <c r="S2" i="48"/>
  <c r="E12" i="32"/>
  <c r="D38" i="32"/>
  <c r="X2" i="21"/>
  <c r="X3" i="43"/>
  <c r="Y3" i="43" s="1"/>
  <c r="E37" i="32" s="1"/>
  <c r="X4" i="43"/>
  <c r="Y4" i="43" s="1"/>
  <c r="X5" i="43"/>
  <c r="Y5" i="43" s="1"/>
  <c r="X6" i="43"/>
  <c r="Y6" i="43" s="1"/>
  <c r="X7" i="43"/>
  <c r="Y7" i="43" s="1"/>
  <c r="X8" i="43"/>
  <c r="Y8" i="43" s="1"/>
  <c r="X2" i="43"/>
  <c r="Y2" i="43" s="1"/>
  <c r="W2" i="21"/>
  <c r="V3" i="43"/>
  <c r="D37" i="32" s="1"/>
  <c r="V4" i="43"/>
  <c r="V5" i="43"/>
  <c r="V6" i="43"/>
  <c r="V7" i="43"/>
  <c r="V8" i="43"/>
  <c r="V2" i="43"/>
  <c r="E39" i="32"/>
  <c r="D39" i="32"/>
  <c r="X2" i="41"/>
  <c r="Y2" i="41" s="1"/>
  <c r="X4" i="41"/>
  <c r="Y4" i="41" s="1"/>
  <c r="X3" i="41"/>
  <c r="Y3" i="41" s="1"/>
  <c r="W2" i="12"/>
  <c r="V3" i="41"/>
  <c r="D40" i="32" s="1"/>
  <c r="E40" i="32" l="1"/>
  <c r="W7" i="35"/>
  <c r="X7" i="35" s="1"/>
  <c r="W6" i="35"/>
  <c r="X6" i="35" s="1"/>
  <c r="W5" i="35"/>
  <c r="X5" i="35" s="1"/>
  <c r="W4" i="35"/>
  <c r="X4" i="35" s="1"/>
  <c r="W3" i="35"/>
  <c r="X3" i="35" s="1"/>
  <c r="E15" i="32"/>
  <c r="D15" i="32"/>
  <c r="C15" i="32"/>
  <c r="X2" i="35"/>
  <c r="V16" i="47" l="1"/>
  <c r="C19" i="32"/>
  <c r="C18" i="32"/>
  <c r="D29" i="32" l="1"/>
  <c r="W5" i="22"/>
  <c r="X5" i="22" s="1"/>
  <c r="W4" i="22"/>
  <c r="X4" i="22" s="1"/>
  <c r="W3" i="22"/>
  <c r="X3" i="22" s="1"/>
  <c r="X2" i="22"/>
  <c r="W2" i="22"/>
  <c r="E31" i="32"/>
  <c r="D31" i="32"/>
  <c r="X2" i="37"/>
  <c r="Y2" i="37" s="1"/>
  <c r="X3" i="37"/>
  <c r="Y3" i="37" s="1"/>
  <c r="X4" i="37"/>
  <c r="Y4" i="37" s="1"/>
  <c r="X5" i="37"/>
  <c r="Y5" i="37" s="1"/>
  <c r="D32" i="32"/>
  <c r="D33" i="32"/>
  <c r="E32" i="32"/>
  <c r="E33" i="32"/>
  <c r="W2" i="24"/>
  <c r="X2" i="24" s="1"/>
  <c r="W3" i="12"/>
  <c r="X3" i="12" s="1"/>
  <c r="W2" i="19"/>
  <c r="X2" i="19" s="1"/>
  <c r="D16" i="32"/>
  <c r="C34" i="32"/>
  <c r="E38" i="32"/>
  <c r="C16" i="32"/>
  <c r="W2" i="23"/>
  <c r="X2" i="23" s="1"/>
  <c r="W3" i="23"/>
  <c r="X3" i="23" s="1"/>
  <c r="W4" i="23"/>
  <c r="X4" i="23" s="1"/>
  <c r="W5" i="23"/>
  <c r="X5" i="23" s="1"/>
  <c r="E29" i="32" l="1"/>
  <c r="X2" i="36"/>
  <c r="X315" i="47"/>
  <c r="Y315" i="47" s="1"/>
  <c r="V315" i="47"/>
  <c r="X314" i="47"/>
  <c r="Y314" i="47" s="1"/>
  <c r="V314" i="47"/>
  <c r="X313" i="47"/>
  <c r="Y313" i="47" s="1"/>
  <c r="V313" i="47"/>
  <c r="X312" i="47"/>
  <c r="Y312" i="47" s="1"/>
  <c r="V312" i="47"/>
  <c r="X311" i="47"/>
  <c r="Y311" i="47" s="1"/>
  <c r="V311" i="47"/>
  <c r="X310" i="47"/>
  <c r="Y310" i="47" s="1"/>
  <c r="V310" i="47"/>
  <c r="X309" i="47"/>
  <c r="Y309" i="47" s="1"/>
  <c r="V309" i="47"/>
  <c r="X308" i="47"/>
  <c r="Y308" i="47" s="1"/>
  <c r="V308" i="47"/>
  <c r="X307" i="47"/>
  <c r="Y307" i="47" s="1"/>
  <c r="V307" i="47"/>
  <c r="X306" i="47"/>
  <c r="Y306" i="47" s="1"/>
  <c r="V306" i="47"/>
  <c r="X305" i="47"/>
  <c r="Y305" i="47" s="1"/>
  <c r="V305" i="47"/>
  <c r="X304" i="47"/>
  <c r="Y304" i="47" s="1"/>
  <c r="V304" i="47"/>
  <c r="X303" i="47"/>
  <c r="Y303" i="47" s="1"/>
  <c r="V303" i="47"/>
  <c r="X302" i="47"/>
  <c r="Y302" i="47" s="1"/>
  <c r="V302" i="47"/>
  <c r="X301" i="47"/>
  <c r="Y301" i="47" s="1"/>
  <c r="V301" i="47"/>
  <c r="X300" i="47"/>
  <c r="Y300" i="47" s="1"/>
  <c r="V300" i="47"/>
  <c r="X299" i="47"/>
  <c r="Y299" i="47" s="1"/>
  <c r="V299" i="47"/>
  <c r="X298" i="47"/>
  <c r="Y298" i="47" s="1"/>
  <c r="V298" i="47"/>
  <c r="X297" i="47"/>
  <c r="Y297" i="47" s="1"/>
  <c r="V297" i="47"/>
  <c r="X296" i="47"/>
  <c r="Y296" i="47" s="1"/>
  <c r="V296" i="47"/>
  <c r="X295" i="47"/>
  <c r="Y295" i="47" s="1"/>
  <c r="V295" i="47"/>
  <c r="X294" i="47"/>
  <c r="Y294" i="47" s="1"/>
  <c r="V294" i="47"/>
  <c r="X293" i="47"/>
  <c r="Y293" i="47" s="1"/>
  <c r="V293" i="47"/>
  <c r="X292" i="47"/>
  <c r="Y292" i="47" s="1"/>
  <c r="V292" i="47"/>
  <c r="X291" i="47"/>
  <c r="Y291" i="47" s="1"/>
  <c r="V291" i="47"/>
  <c r="X290" i="47"/>
  <c r="Y290" i="47" s="1"/>
  <c r="V290" i="47"/>
  <c r="X289" i="47"/>
  <c r="Y289" i="47" s="1"/>
  <c r="V289" i="47"/>
  <c r="X288" i="47"/>
  <c r="Y288" i="47" s="1"/>
  <c r="V288" i="47"/>
  <c r="X287" i="47"/>
  <c r="Y287" i="47" s="1"/>
  <c r="V287" i="47"/>
  <c r="X286" i="47"/>
  <c r="Y286" i="47" s="1"/>
  <c r="V286" i="47"/>
  <c r="X285" i="47"/>
  <c r="Y285" i="47" s="1"/>
  <c r="V285" i="47"/>
  <c r="X284" i="47"/>
  <c r="Y284" i="47" s="1"/>
  <c r="V284" i="47"/>
  <c r="X283" i="47"/>
  <c r="Y283" i="47" s="1"/>
  <c r="V283" i="47"/>
  <c r="X282" i="47"/>
  <c r="Y282" i="47" s="1"/>
  <c r="V282" i="47"/>
  <c r="X281" i="47"/>
  <c r="Y281" i="47" s="1"/>
  <c r="V281" i="47"/>
  <c r="X280" i="47"/>
  <c r="Y280" i="47" s="1"/>
  <c r="V280" i="47"/>
  <c r="X279" i="47"/>
  <c r="Y279" i="47" s="1"/>
  <c r="V279" i="47"/>
  <c r="X278" i="47"/>
  <c r="Y278" i="47" s="1"/>
  <c r="V278" i="47"/>
  <c r="X277" i="47"/>
  <c r="Y277" i="47" s="1"/>
  <c r="V277" i="47"/>
  <c r="X276" i="47"/>
  <c r="Y276" i="47" s="1"/>
  <c r="V276" i="47"/>
  <c r="X275" i="47"/>
  <c r="Y275" i="47" s="1"/>
  <c r="V275" i="47"/>
  <c r="X274" i="47"/>
  <c r="Y274" i="47" s="1"/>
  <c r="V274" i="47"/>
  <c r="X273" i="47"/>
  <c r="Y273" i="47" s="1"/>
  <c r="V273" i="47"/>
  <c r="X272" i="47"/>
  <c r="Y272" i="47" s="1"/>
  <c r="V272" i="47"/>
  <c r="X271" i="47"/>
  <c r="Y271" i="47" s="1"/>
  <c r="V271" i="47"/>
  <c r="X270" i="47"/>
  <c r="Y270" i="47" s="1"/>
  <c r="V270" i="47"/>
  <c r="X269" i="47"/>
  <c r="Y269" i="47" s="1"/>
  <c r="V269" i="47"/>
  <c r="X268" i="47"/>
  <c r="Y268" i="47" s="1"/>
  <c r="V268" i="47"/>
  <c r="X267" i="47"/>
  <c r="Y267" i="47" s="1"/>
  <c r="V267" i="47"/>
  <c r="X266" i="47"/>
  <c r="Y266" i="47" s="1"/>
  <c r="V266" i="47"/>
  <c r="X265" i="47"/>
  <c r="Y265" i="47" s="1"/>
  <c r="V265" i="47"/>
  <c r="X264" i="47"/>
  <c r="Y264" i="47" s="1"/>
  <c r="V264" i="47"/>
  <c r="X263" i="47"/>
  <c r="Y263" i="47" s="1"/>
  <c r="V263" i="47"/>
  <c r="X262" i="47"/>
  <c r="Y262" i="47" s="1"/>
  <c r="V262" i="47"/>
  <c r="X261" i="47"/>
  <c r="Y261" i="47" s="1"/>
  <c r="V261" i="47"/>
  <c r="X260" i="47"/>
  <c r="Y260" i="47" s="1"/>
  <c r="V260" i="47"/>
  <c r="X259" i="47"/>
  <c r="Y259" i="47" s="1"/>
  <c r="V259" i="47"/>
  <c r="X258" i="47"/>
  <c r="Y258" i="47" s="1"/>
  <c r="V258" i="47"/>
  <c r="X257" i="47"/>
  <c r="Y257" i="47" s="1"/>
  <c r="V257" i="47"/>
  <c r="X256" i="47"/>
  <c r="Y256" i="47" s="1"/>
  <c r="V256" i="47"/>
  <c r="X255" i="47"/>
  <c r="Y255" i="47" s="1"/>
  <c r="V255" i="47"/>
  <c r="X254" i="47"/>
  <c r="Y254" i="47" s="1"/>
  <c r="V254" i="47"/>
  <c r="X253" i="47"/>
  <c r="Y253" i="47" s="1"/>
  <c r="V253" i="47"/>
  <c r="X252" i="47"/>
  <c r="Y252" i="47" s="1"/>
  <c r="V252" i="47"/>
  <c r="X251" i="47"/>
  <c r="Y251" i="47" s="1"/>
  <c r="V251" i="47"/>
  <c r="X250" i="47"/>
  <c r="Y250" i="47" s="1"/>
  <c r="V250" i="47"/>
  <c r="X249" i="47"/>
  <c r="Y249" i="47" s="1"/>
  <c r="V249" i="47"/>
  <c r="X248" i="47"/>
  <c r="Y248" i="47" s="1"/>
  <c r="V248" i="47"/>
  <c r="X247" i="47"/>
  <c r="Y247" i="47" s="1"/>
  <c r="V247" i="47"/>
  <c r="X246" i="47"/>
  <c r="Y246" i="47" s="1"/>
  <c r="V246" i="47"/>
  <c r="X245" i="47"/>
  <c r="Y245" i="47" s="1"/>
  <c r="V245" i="47"/>
  <c r="X244" i="47"/>
  <c r="Y244" i="47" s="1"/>
  <c r="V244" i="47"/>
  <c r="X243" i="47"/>
  <c r="Y243" i="47" s="1"/>
  <c r="V243" i="47"/>
  <c r="X242" i="47"/>
  <c r="Y242" i="47" s="1"/>
  <c r="V242" i="47"/>
  <c r="X241" i="47"/>
  <c r="Y241" i="47" s="1"/>
  <c r="V241" i="47"/>
  <c r="X240" i="47"/>
  <c r="Y240" i="47" s="1"/>
  <c r="V240" i="47"/>
  <c r="X239" i="47"/>
  <c r="Y239" i="47" s="1"/>
  <c r="V239" i="47"/>
  <c r="X238" i="47"/>
  <c r="Y238" i="47" s="1"/>
  <c r="X237" i="47"/>
  <c r="Y237" i="47" s="1"/>
  <c r="X236" i="47"/>
  <c r="Y236" i="47" s="1"/>
  <c r="X235" i="47"/>
  <c r="Y235" i="47" s="1"/>
  <c r="V235" i="47"/>
  <c r="X234" i="47"/>
  <c r="Y234" i="47" s="1"/>
  <c r="V234" i="47"/>
  <c r="X233" i="47"/>
  <c r="Y233" i="47" s="1"/>
  <c r="V233" i="47"/>
  <c r="X232" i="47"/>
  <c r="Y232" i="47" s="1"/>
  <c r="V232" i="47"/>
  <c r="X231" i="47"/>
  <c r="Y231" i="47" s="1"/>
  <c r="V231" i="47"/>
  <c r="X230" i="47"/>
  <c r="Y230" i="47" s="1"/>
  <c r="V230" i="47"/>
  <c r="X229" i="47"/>
  <c r="Y229" i="47" s="1"/>
  <c r="V229" i="47"/>
  <c r="X228" i="47"/>
  <c r="Y228" i="47" s="1"/>
  <c r="V228" i="47"/>
  <c r="X227" i="47"/>
  <c r="Y227" i="47" s="1"/>
  <c r="V227" i="47"/>
  <c r="X226" i="47"/>
  <c r="Y226" i="47" s="1"/>
  <c r="V226" i="47"/>
  <c r="X225" i="47"/>
  <c r="Y225" i="47" s="1"/>
  <c r="V225" i="47"/>
  <c r="X224" i="47"/>
  <c r="Y224" i="47" s="1"/>
  <c r="V224" i="47"/>
  <c r="X223" i="47"/>
  <c r="Y223" i="47" s="1"/>
  <c r="V223" i="47"/>
  <c r="X222" i="47"/>
  <c r="Y222" i="47" s="1"/>
  <c r="V222" i="47"/>
  <c r="X221" i="47"/>
  <c r="Y221" i="47" s="1"/>
  <c r="V221" i="47"/>
  <c r="X220" i="47"/>
  <c r="Y220" i="47" s="1"/>
  <c r="V220" i="47"/>
  <c r="X219" i="47"/>
  <c r="Y219" i="47" s="1"/>
  <c r="V219" i="47"/>
  <c r="X218" i="47"/>
  <c r="Y218" i="47" s="1"/>
  <c r="V218" i="47"/>
  <c r="X217" i="47"/>
  <c r="Y217" i="47" s="1"/>
  <c r="V217" i="47"/>
  <c r="X216" i="47"/>
  <c r="Y216" i="47" s="1"/>
  <c r="V216" i="47"/>
  <c r="X215" i="47"/>
  <c r="Y215" i="47" s="1"/>
  <c r="V215" i="47"/>
  <c r="X214" i="47"/>
  <c r="Y214" i="47" s="1"/>
  <c r="V214" i="47"/>
  <c r="X213" i="47"/>
  <c r="Y213" i="47" s="1"/>
  <c r="V213" i="47"/>
  <c r="X212" i="47"/>
  <c r="Y212" i="47" s="1"/>
  <c r="V212" i="47"/>
  <c r="X211" i="47"/>
  <c r="Y211" i="47" s="1"/>
  <c r="V211" i="47"/>
  <c r="X210" i="47"/>
  <c r="Y210" i="47" s="1"/>
  <c r="V210" i="47"/>
  <c r="X209" i="47"/>
  <c r="Y209" i="47" s="1"/>
  <c r="V209" i="47"/>
  <c r="X208" i="47"/>
  <c r="Y208" i="47" s="1"/>
  <c r="V208" i="47"/>
  <c r="X207" i="47"/>
  <c r="Y207" i="47" s="1"/>
  <c r="V207" i="47"/>
  <c r="X206" i="47"/>
  <c r="Y206" i="47" s="1"/>
  <c r="V206" i="47"/>
  <c r="X205" i="47"/>
  <c r="Y205" i="47" s="1"/>
  <c r="V205" i="47"/>
  <c r="X204" i="47"/>
  <c r="Y204" i="47" s="1"/>
  <c r="V204" i="47"/>
  <c r="X203" i="47"/>
  <c r="Y203" i="47" s="1"/>
  <c r="V203" i="47"/>
  <c r="X202" i="47"/>
  <c r="Y202" i="47" s="1"/>
  <c r="V202" i="47"/>
  <c r="X201" i="47"/>
  <c r="Y201" i="47" s="1"/>
  <c r="V201" i="47"/>
  <c r="X200" i="47"/>
  <c r="Y200" i="47" s="1"/>
  <c r="V200" i="47"/>
  <c r="X199" i="47"/>
  <c r="Y199" i="47" s="1"/>
  <c r="V199" i="47"/>
  <c r="X198" i="47"/>
  <c r="Y198" i="47" s="1"/>
  <c r="V198" i="47"/>
  <c r="X197" i="47"/>
  <c r="Y197" i="47" s="1"/>
  <c r="V197" i="47"/>
  <c r="X196" i="47"/>
  <c r="Y196" i="47" s="1"/>
  <c r="V196" i="47"/>
  <c r="X195" i="47"/>
  <c r="Y195" i="47" s="1"/>
  <c r="V195" i="47"/>
  <c r="X194" i="47"/>
  <c r="Y194" i="47" s="1"/>
  <c r="V194" i="47"/>
  <c r="X193" i="47"/>
  <c r="Y193" i="47" s="1"/>
  <c r="V193" i="47"/>
  <c r="X192" i="47"/>
  <c r="Y192" i="47" s="1"/>
  <c r="V192" i="47"/>
  <c r="X191" i="47"/>
  <c r="Y191" i="47" s="1"/>
  <c r="V191" i="47"/>
  <c r="X190" i="47"/>
  <c r="Y190" i="47" s="1"/>
  <c r="V190" i="47"/>
  <c r="X189" i="47"/>
  <c r="Y189" i="47" s="1"/>
  <c r="V189" i="47"/>
  <c r="X188" i="47"/>
  <c r="Y188" i="47" s="1"/>
  <c r="V188" i="47"/>
  <c r="X187" i="47"/>
  <c r="Y187" i="47" s="1"/>
  <c r="V187" i="47"/>
  <c r="X186" i="47"/>
  <c r="Y186" i="47" s="1"/>
  <c r="V186" i="47"/>
  <c r="X185" i="47"/>
  <c r="Y185" i="47" s="1"/>
  <c r="V185" i="47"/>
  <c r="X184" i="47"/>
  <c r="Y184" i="47" s="1"/>
  <c r="V184" i="47"/>
  <c r="X183" i="47"/>
  <c r="Y183" i="47" s="1"/>
  <c r="V183" i="47"/>
  <c r="X182" i="47"/>
  <c r="Y182" i="47" s="1"/>
  <c r="V182" i="47"/>
  <c r="X181" i="47"/>
  <c r="Y181" i="47" s="1"/>
  <c r="V181" i="47"/>
  <c r="X180" i="47"/>
  <c r="Y180" i="47" s="1"/>
  <c r="V180" i="47"/>
  <c r="X179" i="47"/>
  <c r="Y179" i="47" s="1"/>
  <c r="V179" i="47"/>
  <c r="X178" i="47"/>
  <c r="Y178" i="47" s="1"/>
  <c r="V178" i="47"/>
  <c r="X177" i="47"/>
  <c r="Y177" i="47" s="1"/>
  <c r="V177" i="47"/>
  <c r="X176" i="47"/>
  <c r="Y176" i="47" s="1"/>
  <c r="V176" i="47"/>
  <c r="X175" i="47"/>
  <c r="Y175" i="47" s="1"/>
  <c r="V175" i="47"/>
  <c r="X174" i="47"/>
  <c r="Y174" i="47" s="1"/>
  <c r="V174" i="47"/>
  <c r="X173" i="47"/>
  <c r="Y173" i="47" s="1"/>
  <c r="V173" i="47"/>
  <c r="X172" i="47"/>
  <c r="Y172" i="47" s="1"/>
  <c r="V172" i="47"/>
  <c r="X171" i="47"/>
  <c r="Y171" i="47" s="1"/>
  <c r="V171" i="47"/>
  <c r="X170" i="47"/>
  <c r="Y170" i="47" s="1"/>
  <c r="V170" i="47"/>
  <c r="X169" i="47"/>
  <c r="Y169" i="47" s="1"/>
  <c r="V169" i="47"/>
  <c r="X168" i="47"/>
  <c r="Y168" i="47" s="1"/>
  <c r="V168" i="47"/>
  <c r="X167" i="47"/>
  <c r="Y167" i="47" s="1"/>
  <c r="V167" i="47"/>
  <c r="X166" i="47"/>
  <c r="Y166" i="47" s="1"/>
  <c r="V166" i="47"/>
  <c r="X165" i="47"/>
  <c r="Y165" i="47" s="1"/>
  <c r="V165" i="47"/>
  <c r="X164" i="47"/>
  <c r="Y164" i="47" s="1"/>
  <c r="V164" i="47"/>
  <c r="X163" i="47"/>
  <c r="Y163" i="47" s="1"/>
  <c r="V163" i="47"/>
  <c r="X162" i="47"/>
  <c r="Y162" i="47" s="1"/>
  <c r="V162" i="47"/>
  <c r="X161" i="47"/>
  <c r="Y161" i="47" s="1"/>
  <c r="V161" i="47"/>
  <c r="X160" i="47"/>
  <c r="Y160" i="47" s="1"/>
  <c r="V160" i="47"/>
  <c r="X159" i="47"/>
  <c r="Y159" i="47" s="1"/>
  <c r="V159" i="47"/>
  <c r="X158" i="47"/>
  <c r="Y158" i="47" s="1"/>
  <c r="V158" i="47"/>
  <c r="X157" i="47"/>
  <c r="Y157" i="47" s="1"/>
  <c r="V157" i="47"/>
  <c r="X156" i="47"/>
  <c r="Y156" i="47" s="1"/>
  <c r="V156" i="47"/>
  <c r="X155" i="47"/>
  <c r="Y155" i="47" s="1"/>
  <c r="V155" i="47"/>
  <c r="X154" i="47"/>
  <c r="Y154" i="47" s="1"/>
  <c r="V154" i="47"/>
  <c r="X153" i="47"/>
  <c r="Y153" i="47" s="1"/>
  <c r="V153" i="47"/>
  <c r="X152" i="47"/>
  <c r="Y152" i="47" s="1"/>
  <c r="V152" i="47"/>
  <c r="X151" i="47"/>
  <c r="Y151" i="47" s="1"/>
  <c r="V151" i="47"/>
  <c r="X150" i="47"/>
  <c r="Y150" i="47" s="1"/>
  <c r="V150" i="47"/>
  <c r="X149" i="47"/>
  <c r="Y149" i="47" s="1"/>
  <c r="V149" i="47"/>
  <c r="X148" i="47"/>
  <c r="Y148" i="47" s="1"/>
  <c r="V148" i="47"/>
  <c r="X147" i="47"/>
  <c r="Y147" i="47" s="1"/>
  <c r="V147" i="47"/>
  <c r="X146" i="47"/>
  <c r="Y146" i="47" s="1"/>
  <c r="V146" i="47"/>
  <c r="X145" i="47"/>
  <c r="Y145" i="47" s="1"/>
  <c r="V145" i="47"/>
  <c r="X144" i="47"/>
  <c r="Y144" i="47" s="1"/>
  <c r="V144" i="47"/>
  <c r="X143" i="47"/>
  <c r="Y143" i="47" s="1"/>
  <c r="V143" i="47"/>
  <c r="X142" i="47"/>
  <c r="Y142" i="47" s="1"/>
  <c r="V142" i="47"/>
  <c r="X141" i="47"/>
  <c r="Y141" i="47" s="1"/>
  <c r="V141" i="47"/>
  <c r="X140" i="47"/>
  <c r="Y140" i="47" s="1"/>
  <c r="V140" i="47"/>
  <c r="X137" i="47"/>
  <c r="Y137" i="47" s="1"/>
  <c r="V137" i="47"/>
  <c r="X136" i="47"/>
  <c r="Y136" i="47" s="1"/>
  <c r="V136" i="47"/>
  <c r="X135" i="47"/>
  <c r="Y135" i="47" s="1"/>
  <c r="V135" i="47"/>
  <c r="X134" i="47"/>
  <c r="Y134" i="47" s="1"/>
  <c r="V134" i="47"/>
  <c r="X133" i="47"/>
  <c r="Y133" i="47" s="1"/>
  <c r="V133" i="47"/>
  <c r="X132" i="47"/>
  <c r="Y132" i="47" s="1"/>
  <c r="V132" i="47"/>
  <c r="X131" i="47"/>
  <c r="Y131" i="47" s="1"/>
  <c r="V131" i="47"/>
  <c r="X130" i="47"/>
  <c r="Y130" i="47" s="1"/>
  <c r="V130" i="47"/>
  <c r="X129" i="47"/>
  <c r="Y129" i="47" s="1"/>
  <c r="V129" i="47"/>
  <c r="X128" i="47"/>
  <c r="Y128" i="47" s="1"/>
  <c r="V128" i="47"/>
  <c r="X127" i="47"/>
  <c r="Y127" i="47" s="1"/>
  <c r="V127" i="47"/>
  <c r="X126" i="47"/>
  <c r="Y126" i="47" s="1"/>
  <c r="V126" i="47"/>
  <c r="X125" i="47"/>
  <c r="Y125" i="47" s="1"/>
  <c r="V125" i="47"/>
  <c r="X124" i="47"/>
  <c r="Y124" i="47" s="1"/>
  <c r="V124" i="47"/>
  <c r="X123" i="47"/>
  <c r="Y123" i="47" s="1"/>
  <c r="V123" i="47"/>
  <c r="X122" i="47"/>
  <c r="Y122" i="47" s="1"/>
  <c r="V122" i="47"/>
  <c r="X121" i="47"/>
  <c r="Y121" i="47" s="1"/>
  <c r="V121" i="47"/>
  <c r="X120" i="47"/>
  <c r="Y120" i="47" s="1"/>
  <c r="V120" i="47"/>
  <c r="X119" i="47"/>
  <c r="Y119" i="47" s="1"/>
  <c r="V119" i="47"/>
  <c r="X118" i="47"/>
  <c r="Y118" i="47" s="1"/>
  <c r="V118" i="47"/>
  <c r="X117" i="47"/>
  <c r="Y117" i="47" s="1"/>
  <c r="V117" i="47"/>
  <c r="X116" i="47"/>
  <c r="Y116" i="47" s="1"/>
  <c r="V116" i="47"/>
  <c r="X115" i="47"/>
  <c r="Y115" i="47" s="1"/>
  <c r="V115" i="47"/>
  <c r="X114" i="47"/>
  <c r="Y114" i="47" s="1"/>
  <c r="V114" i="47"/>
  <c r="X113" i="47"/>
  <c r="Y113" i="47" s="1"/>
  <c r="V113" i="47"/>
  <c r="X112" i="47"/>
  <c r="Y112" i="47" s="1"/>
  <c r="V112" i="47"/>
  <c r="X111" i="47"/>
  <c r="Y111" i="47" s="1"/>
  <c r="V111" i="47"/>
  <c r="X110" i="47"/>
  <c r="Y110" i="47" s="1"/>
  <c r="V110" i="47"/>
  <c r="X109" i="47"/>
  <c r="Y109" i="47" s="1"/>
  <c r="V109" i="47"/>
  <c r="X108" i="47"/>
  <c r="Y108" i="47" s="1"/>
  <c r="V108" i="47"/>
  <c r="X107" i="47"/>
  <c r="Y107" i="47" s="1"/>
  <c r="V107" i="47"/>
  <c r="X106" i="47"/>
  <c r="Y106" i="47" s="1"/>
  <c r="V106" i="47"/>
  <c r="X105" i="47"/>
  <c r="Y105" i="47" s="1"/>
  <c r="V105" i="47"/>
  <c r="X104" i="47"/>
  <c r="Y104" i="47" s="1"/>
  <c r="V104" i="47"/>
  <c r="X103" i="47"/>
  <c r="Y103" i="47" s="1"/>
  <c r="V103" i="47"/>
  <c r="X102" i="47"/>
  <c r="Y102" i="47" s="1"/>
  <c r="V102" i="47"/>
  <c r="X101" i="47"/>
  <c r="Y101" i="47" s="1"/>
  <c r="V101" i="47"/>
  <c r="X100" i="47"/>
  <c r="Y100" i="47" s="1"/>
  <c r="V100" i="47"/>
  <c r="X99" i="47"/>
  <c r="Y99" i="47" s="1"/>
  <c r="V99" i="47"/>
  <c r="X98" i="47"/>
  <c r="Y98" i="47" s="1"/>
  <c r="V98" i="47"/>
  <c r="X97" i="47"/>
  <c r="Y97" i="47" s="1"/>
  <c r="V97" i="47"/>
  <c r="S97" i="47"/>
  <c r="X96" i="47"/>
  <c r="Y96" i="47" s="1"/>
  <c r="V96" i="47"/>
  <c r="X95" i="47"/>
  <c r="Y95" i="47" s="1"/>
  <c r="V95" i="47"/>
  <c r="X94" i="47"/>
  <c r="Y94" i="47" s="1"/>
  <c r="V94" i="47"/>
  <c r="X93" i="47"/>
  <c r="Y93" i="47" s="1"/>
  <c r="V93" i="47"/>
  <c r="X92" i="47"/>
  <c r="Y92" i="47" s="1"/>
  <c r="V92" i="47"/>
  <c r="X91" i="47"/>
  <c r="Y91" i="47" s="1"/>
  <c r="V91" i="47"/>
  <c r="X90" i="47"/>
  <c r="Y90" i="47" s="1"/>
  <c r="V90" i="47"/>
  <c r="X89" i="47"/>
  <c r="Y89" i="47" s="1"/>
  <c r="V89" i="47"/>
  <c r="X88" i="47"/>
  <c r="Y88" i="47" s="1"/>
  <c r="V88" i="47"/>
  <c r="X87" i="47"/>
  <c r="Y87" i="47" s="1"/>
  <c r="V87" i="47"/>
  <c r="X86" i="47"/>
  <c r="Y86" i="47" s="1"/>
  <c r="V86" i="47"/>
  <c r="X85" i="47"/>
  <c r="Y85" i="47" s="1"/>
  <c r="V85" i="47"/>
  <c r="X84" i="47"/>
  <c r="Y84" i="47" s="1"/>
  <c r="V84" i="47"/>
  <c r="X83" i="47"/>
  <c r="Y83" i="47" s="1"/>
  <c r="V83" i="47"/>
  <c r="X82" i="47"/>
  <c r="Y82" i="47" s="1"/>
  <c r="V82" i="47"/>
  <c r="X81" i="47"/>
  <c r="Y81" i="47" s="1"/>
  <c r="V81" i="47"/>
  <c r="X80" i="47"/>
  <c r="Y80" i="47" s="1"/>
  <c r="V80" i="47"/>
  <c r="X79" i="47"/>
  <c r="Y79" i="47" s="1"/>
  <c r="V79" i="47"/>
  <c r="X78" i="47"/>
  <c r="Y78" i="47" s="1"/>
  <c r="V78" i="47"/>
  <c r="X77" i="47"/>
  <c r="Y77" i="47" s="1"/>
  <c r="V77" i="47"/>
  <c r="X76" i="47"/>
  <c r="Y76" i="47" s="1"/>
  <c r="V76" i="47"/>
  <c r="X75" i="47"/>
  <c r="Y75" i="47" s="1"/>
  <c r="V75" i="47"/>
  <c r="X74" i="47"/>
  <c r="Y74" i="47" s="1"/>
  <c r="V74" i="47"/>
  <c r="X73" i="47"/>
  <c r="Y73" i="47" s="1"/>
  <c r="V73" i="47"/>
  <c r="X72" i="47"/>
  <c r="Y72" i="47" s="1"/>
  <c r="V72" i="47"/>
  <c r="X71" i="47"/>
  <c r="Y71" i="47" s="1"/>
  <c r="V71" i="47"/>
  <c r="X70" i="47"/>
  <c r="Y70" i="47" s="1"/>
  <c r="V70" i="47"/>
  <c r="X69" i="47"/>
  <c r="Y69" i="47" s="1"/>
  <c r="V69" i="47"/>
  <c r="X68" i="47"/>
  <c r="Y68" i="47" s="1"/>
  <c r="V68" i="47"/>
  <c r="X67" i="47"/>
  <c r="Y67" i="47" s="1"/>
  <c r="V67" i="47"/>
  <c r="X66" i="47"/>
  <c r="Y66" i="47" s="1"/>
  <c r="V66" i="47"/>
  <c r="X65" i="47"/>
  <c r="Y65" i="47" s="1"/>
  <c r="V65" i="47"/>
  <c r="X64" i="47"/>
  <c r="Y64" i="47" s="1"/>
  <c r="V64" i="47"/>
  <c r="X63" i="47"/>
  <c r="Y63" i="47" s="1"/>
  <c r="V63" i="47"/>
  <c r="X62" i="47"/>
  <c r="Y62" i="47" s="1"/>
  <c r="V62" i="47"/>
  <c r="X61" i="47"/>
  <c r="Y61" i="47" s="1"/>
  <c r="V61" i="47"/>
  <c r="X60" i="47"/>
  <c r="Y60" i="47" s="1"/>
  <c r="V60" i="47"/>
  <c r="X59" i="47"/>
  <c r="Y59" i="47" s="1"/>
  <c r="V59" i="47"/>
  <c r="X58" i="47"/>
  <c r="Y58" i="47" s="1"/>
  <c r="V58" i="47"/>
  <c r="X57" i="47"/>
  <c r="Y57" i="47" s="1"/>
  <c r="V57" i="47"/>
  <c r="X56" i="47"/>
  <c r="Y56" i="47" s="1"/>
  <c r="V56" i="47"/>
  <c r="X55" i="47"/>
  <c r="Y55" i="47" s="1"/>
  <c r="V55" i="47"/>
  <c r="X54" i="47"/>
  <c r="Y54" i="47" s="1"/>
  <c r="V54" i="47"/>
  <c r="X53" i="47"/>
  <c r="Y53" i="47" s="1"/>
  <c r="V53" i="47"/>
  <c r="X52" i="47"/>
  <c r="Y52" i="47" s="1"/>
  <c r="V52" i="47"/>
  <c r="X51" i="47"/>
  <c r="Y51" i="47" s="1"/>
  <c r="V51" i="47"/>
  <c r="X50" i="47"/>
  <c r="Y50" i="47" s="1"/>
  <c r="V50" i="47"/>
  <c r="X49" i="47"/>
  <c r="Y49" i="47" s="1"/>
  <c r="V49" i="47"/>
  <c r="X48" i="47"/>
  <c r="Y48" i="47" s="1"/>
  <c r="V48" i="47"/>
  <c r="X47" i="47"/>
  <c r="Y47" i="47" s="1"/>
  <c r="V47" i="47"/>
  <c r="X46" i="47"/>
  <c r="Y46" i="47" s="1"/>
  <c r="V46" i="47"/>
  <c r="X45" i="47"/>
  <c r="Y45" i="47" s="1"/>
  <c r="V45" i="47"/>
  <c r="X44" i="47"/>
  <c r="Y44" i="47" s="1"/>
  <c r="V44" i="47"/>
  <c r="X43" i="47"/>
  <c r="Y43" i="47" s="1"/>
  <c r="V43" i="47"/>
  <c r="X42" i="47"/>
  <c r="Y42" i="47" s="1"/>
  <c r="V42" i="47"/>
  <c r="X41" i="47"/>
  <c r="Y41" i="47" s="1"/>
  <c r="V41" i="47"/>
  <c r="X40" i="47"/>
  <c r="Y40" i="47" s="1"/>
  <c r="V40" i="47"/>
  <c r="X39" i="47"/>
  <c r="Y39" i="47" s="1"/>
  <c r="V39" i="47"/>
  <c r="X38" i="47"/>
  <c r="Y38" i="47" s="1"/>
  <c r="V38" i="47"/>
  <c r="X37" i="47"/>
  <c r="Y37" i="47" s="1"/>
  <c r="V37" i="47"/>
  <c r="X36" i="47"/>
  <c r="Y36" i="47" s="1"/>
  <c r="V36" i="47"/>
  <c r="X35" i="47"/>
  <c r="Y35" i="47" s="1"/>
  <c r="V35" i="47"/>
  <c r="X34" i="47"/>
  <c r="Y34" i="47" s="1"/>
  <c r="V34" i="47"/>
  <c r="X33" i="47"/>
  <c r="Y33" i="47" s="1"/>
  <c r="V33" i="47"/>
  <c r="X32" i="47"/>
  <c r="Y32" i="47" s="1"/>
  <c r="V32" i="47"/>
  <c r="X29" i="47"/>
  <c r="Y29" i="47" s="1"/>
  <c r="X28" i="47"/>
  <c r="Y28" i="47" s="1"/>
  <c r="X27" i="47"/>
  <c r="Y27" i="47" s="1"/>
  <c r="V27" i="47"/>
  <c r="X26" i="47"/>
  <c r="Y26" i="47" s="1"/>
  <c r="V26" i="47"/>
  <c r="X25" i="47"/>
  <c r="Y25" i="47" s="1"/>
  <c r="V25" i="47"/>
  <c r="X24" i="47"/>
  <c r="Y24" i="47" s="1"/>
  <c r="V24" i="47"/>
  <c r="X23" i="47"/>
  <c r="Y23" i="47" s="1"/>
  <c r="V23" i="47"/>
  <c r="X22" i="47"/>
  <c r="Y22" i="47" s="1"/>
  <c r="V22" i="47"/>
  <c r="X21" i="47"/>
  <c r="Y21" i="47" s="1"/>
  <c r="V21" i="47"/>
  <c r="X20" i="47"/>
  <c r="Y20" i="47" s="1"/>
  <c r="V20" i="47"/>
  <c r="X19" i="47"/>
  <c r="Y19" i="47" s="1"/>
  <c r="V19" i="47"/>
  <c r="X18" i="47"/>
  <c r="Y18" i="47" s="1"/>
  <c r="V18" i="47"/>
  <c r="X17" i="47"/>
  <c r="Y17" i="47" s="1"/>
  <c r="V17" i="47"/>
  <c r="X16" i="47"/>
  <c r="Y16" i="47" s="1"/>
  <c r="X15" i="47"/>
  <c r="Y15" i="47" s="1"/>
  <c r="V15" i="47"/>
  <c r="X14" i="47"/>
  <c r="Y14" i="47" s="1"/>
  <c r="V14" i="47"/>
  <c r="X13" i="47"/>
  <c r="Y13" i="47" s="1"/>
  <c r="V13" i="47"/>
  <c r="X12" i="47"/>
  <c r="Y12" i="47" s="1"/>
  <c r="V12" i="47"/>
  <c r="X11" i="47"/>
  <c r="Y11" i="47" s="1"/>
  <c r="V11" i="47"/>
  <c r="X10" i="47"/>
  <c r="Y10" i="47" s="1"/>
  <c r="V10" i="47"/>
  <c r="X9" i="47"/>
  <c r="Y9" i="47" s="1"/>
  <c r="V9" i="47"/>
  <c r="X8" i="47"/>
  <c r="Y8" i="47" s="1"/>
  <c r="V8" i="47"/>
  <c r="X7" i="47"/>
  <c r="Y7" i="47" s="1"/>
  <c r="V7" i="47"/>
  <c r="X6" i="47"/>
  <c r="Y6" i="47" s="1"/>
  <c r="V6" i="47"/>
  <c r="X5" i="47"/>
  <c r="Y5" i="47" s="1"/>
  <c r="V5" i="47"/>
  <c r="X3" i="47"/>
  <c r="Y3" i="47" s="1"/>
  <c r="X2" i="47"/>
  <c r="Y2" i="47" s="1"/>
  <c r="V2" i="47"/>
  <c r="W13" i="45"/>
  <c r="X13" i="45" s="1"/>
  <c r="D24" i="32"/>
  <c r="C24" i="32"/>
  <c r="W84" i="45"/>
  <c r="X84" i="45" s="1"/>
  <c r="W83" i="45"/>
  <c r="X83" i="45" s="1"/>
  <c r="W82" i="45"/>
  <c r="X82" i="45" s="1"/>
  <c r="W80" i="45"/>
  <c r="X80" i="45" s="1"/>
  <c r="W79" i="45"/>
  <c r="X79" i="45" s="1"/>
  <c r="W78" i="45"/>
  <c r="X78" i="45" s="1"/>
  <c r="W77" i="45"/>
  <c r="X77" i="45" s="1"/>
  <c r="W76" i="45"/>
  <c r="X76" i="45" s="1"/>
  <c r="W75" i="45"/>
  <c r="X75" i="45" s="1"/>
  <c r="W74" i="45"/>
  <c r="X74" i="45" s="1"/>
  <c r="W73" i="45"/>
  <c r="X73" i="45" s="1"/>
  <c r="W72" i="45"/>
  <c r="X72" i="45" s="1"/>
  <c r="W71" i="45"/>
  <c r="X71" i="45" s="1"/>
  <c r="W70" i="45"/>
  <c r="X70" i="45" s="1"/>
  <c r="W69" i="45"/>
  <c r="X69" i="45" s="1"/>
  <c r="W67" i="45"/>
  <c r="X67" i="45" s="1"/>
  <c r="W68" i="45"/>
  <c r="X68" i="45" s="1"/>
  <c r="W63" i="45"/>
  <c r="X63" i="45" s="1"/>
  <c r="W64" i="45"/>
  <c r="X64" i="45" s="1"/>
  <c r="W65" i="45"/>
  <c r="X65" i="45" s="1"/>
  <c r="W66" i="45"/>
  <c r="X66" i="45" s="1"/>
  <c r="W61" i="45"/>
  <c r="X61" i="45" s="1"/>
  <c r="E19" i="32" l="1"/>
  <c r="X57" i="45"/>
  <c r="W59" i="45"/>
  <c r="X59" i="45" s="1"/>
  <c r="W58" i="45"/>
  <c r="X58" i="45" s="1"/>
  <c r="W54" i="45"/>
  <c r="X54" i="45" s="1"/>
  <c r="W53" i="45"/>
  <c r="X53" i="45" s="1"/>
  <c r="W55" i="45"/>
  <c r="X55" i="45" s="1"/>
  <c r="W52" i="45"/>
  <c r="X52" i="45" s="1"/>
  <c r="X45" i="45"/>
  <c r="X44" i="45"/>
  <c r="X43" i="45"/>
  <c r="X42" i="45"/>
  <c r="X47" i="45"/>
  <c r="X38" i="45"/>
  <c r="X37" i="45"/>
  <c r="X36" i="45"/>
  <c r="X35" i="45"/>
  <c r="X34" i="45"/>
  <c r="X33" i="45"/>
  <c r="W40" i="45"/>
  <c r="X40" i="45" s="1"/>
  <c r="W31" i="45"/>
  <c r="X31" i="45" s="1"/>
  <c r="W30" i="45"/>
  <c r="X30" i="45" s="1"/>
  <c r="W29" i="45"/>
  <c r="X29" i="45" s="1"/>
  <c r="W28" i="45"/>
  <c r="X28" i="45" s="1"/>
  <c r="W27" i="45"/>
  <c r="X27" i="45" s="1"/>
  <c r="W26" i="45"/>
  <c r="X26" i="45" s="1"/>
  <c r="W25" i="45"/>
  <c r="X25" i="45" s="1"/>
  <c r="W24" i="45"/>
  <c r="X24" i="45" s="1"/>
  <c r="W23" i="45"/>
  <c r="X23" i="45" s="1"/>
  <c r="W22" i="45"/>
  <c r="X22" i="45" s="1"/>
  <c r="W18" i="45"/>
  <c r="X18" i="45" s="1"/>
  <c r="W17" i="45"/>
  <c r="X17" i="45" s="1"/>
  <c r="W20" i="45"/>
  <c r="X20" i="45" s="1"/>
  <c r="W19" i="45"/>
  <c r="X19" i="45" s="1"/>
  <c r="W16" i="45"/>
  <c r="X16" i="45" s="1"/>
  <c r="W15" i="45"/>
  <c r="X15" i="45" s="1"/>
  <c r="W12" i="45"/>
  <c r="X12" i="45" s="1"/>
  <c r="W14" i="45"/>
  <c r="X14" i="45" s="1"/>
  <c r="W6" i="45"/>
  <c r="X6" i="45" s="1"/>
  <c r="W5" i="45"/>
  <c r="X5" i="45" s="1"/>
  <c r="W4" i="45"/>
  <c r="X4" i="45" s="1"/>
  <c r="W3" i="45"/>
  <c r="X3" i="45" s="1"/>
  <c r="W2" i="45"/>
  <c r="X2" i="45" s="1"/>
  <c r="W62" i="45"/>
  <c r="X62" i="45" s="1"/>
  <c r="W60" i="45"/>
  <c r="X60" i="45" s="1"/>
  <c r="X56" i="45"/>
  <c r="X51" i="45"/>
  <c r="X50" i="45"/>
  <c r="X49" i="45"/>
  <c r="X48" i="45"/>
  <c r="W11" i="45"/>
  <c r="X11" i="45" s="1"/>
  <c r="W10" i="45"/>
  <c r="X10" i="45" s="1"/>
  <c r="W9" i="45"/>
  <c r="X9" i="45" s="1"/>
  <c r="W8" i="45"/>
  <c r="X8" i="45" s="1"/>
  <c r="W7" i="45"/>
  <c r="X7" i="45" s="1"/>
  <c r="X39" i="45"/>
  <c r="X46" i="45"/>
  <c r="X32" i="45"/>
  <c r="X41" i="45"/>
  <c r="X81" i="45"/>
  <c r="V3" i="8"/>
  <c r="X3" i="8"/>
  <c r="Y3" i="8" s="1"/>
  <c r="X2" i="8"/>
  <c r="Y2" i="8" s="1"/>
  <c r="V2" i="8"/>
  <c r="Y321" i="4"/>
  <c r="S321" i="4"/>
  <c r="Y320" i="4"/>
  <c r="S320" i="4"/>
  <c r="C37" i="32"/>
  <c r="Y2" i="42"/>
  <c r="Z2" i="42" s="1"/>
  <c r="W2" i="42"/>
  <c r="D41" i="32" s="1"/>
  <c r="C41" i="32"/>
  <c r="C11" i="32"/>
  <c r="C3" i="32"/>
  <c r="C27" i="32"/>
  <c r="C23" i="32"/>
  <c r="C35" i="32"/>
  <c r="C9" i="32"/>
  <c r="C8" i="32"/>
  <c r="C40" i="32"/>
  <c r="C25" i="32"/>
  <c r="C10" i="32"/>
  <c r="C30" i="32"/>
  <c r="X6" i="18"/>
  <c r="X5" i="18"/>
  <c r="S33" i="27"/>
  <c r="S32" i="27"/>
  <c r="S31" i="27"/>
  <c r="S30" i="27"/>
  <c r="S29" i="27"/>
  <c r="C17" i="32"/>
  <c r="X5" i="9"/>
  <c r="X6" i="9"/>
  <c r="X7" i="9"/>
  <c r="C43" i="32"/>
  <c r="C31" i="32"/>
  <c r="C6" i="32"/>
  <c r="Y6" i="25"/>
  <c r="V6" i="25"/>
  <c r="C7" i="32"/>
  <c r="C32" i="32"/>
  <c r="C29" i="32"/>
  <c r="C38" i="32"/>
  <c r="C33" i="32"/>
  <c r="C39" i="32"/>
  <c r="E24" i="32" l="1"/>
  <c r="C36" i="32"/>
  <c r="C46" i="32" s="1"/>
  <c r="V59" i="36"/>
  <c r="V40" i="36"/>
  <c r="X40" i="36"/>
  <c r="Y40" i="36" s="1"/>
  <c r="X238" i="4"/>
  <c r="Y238" i="4" s="1"/>
  <c r="V115" i="36"/>
  <c r="X237" i="4"/>
  <c r="Y237" i="4" s="1"/>
  <c r="X239" i="4"/>
  <c r="Y239" i="4" s="1"/>
  <c r="X3" i="36"/>
  <c r="Y3" i="36" s="1"/>
  <c r="X4" i="36"/>
  <c r="Y4" i="36" s="1"/>
  <c r="X5" i="36"/>
  <c r="Y5" i="36" s="1"/>
  <c r="X6" i="36"/>
  <c r="Y6" i="36" s="1"/>
  <c r="X8" i="36"/>
  <c r="Y8" i="36" s="1"/>
  <c r="X9" i="36"/>
  <c r="Y9" i="36" s="1"/>
  <c r="X10" i="36"/>
  <c r="Y10" i="36" s="1"/>
  <c r="X11" i="36"/>
  <c r="Y11" i="36" s="1"/>
  <c r="X12" i="36"/>
  <c r="Y12" i="36" s="1"/>
  <c r="X13" i="36"/>
  <c r="Y13" i="36" s="1"/>
  <c r="X14" i="36"/>
  <c r="Y14" i="36" s="1"/>
  <c r="X15" i="36"/>
  <c r="Y15" i="36" s="1"/>
  <c r="X16" i="36"/>
  <c r="Y16" i="36" s="1"/>
  <c r="X17" i="36"/>
  <c r="Y17" i="36" s="1"/>
  <c r="X18" i="36"/>
  <c r="Y18" i="36" s="1"/>
  <c r="X19" i="36"/>
  <c r="Y19" i="36" s="1"/>
  <c r="X20" i="36"/>
  <c r="Y20" i="36" s="1"/>
  <c r="X21" i="36"/>
  <c r="Y21" i="36" s="1"/>
  <c r="X22" i="36"/>
  <c r="Y22" i="36" s="1"/>
  <c r="X23" i="36"/>
  <c r="Y23" i="36" s="1"/>
  <c r="Y24" i="36"/>
  <c r="X25" i="36"/>
  <c r="Y25" i="36" s="1"/>
  <c r="X26" i="36"/>
  <c r="Y26" i="36" s="1"/>
  <c r="X27" i="36"/>
  <c r="Y27" i="36" s="1"/>
  <c r="X28" i="36"/>
  <c r="Y28" i="36" s="1"/>
  <c r="X29" i="36"/>
  <c r="Y29" i="36" s="1"/>
  <c r="X30" i="36"/>
  <c r="Y30" i="36" s="1"/>
  <c r="X31" i="36"/>
  <c r="Y31" i="36" s="1"/>
  <c r="X32" i="36"/>
  <c r="Y32" i="36" s="1"/>
  <c r="X33" i="36"/>
  <c r="X34" i="36"/>
  <c r="Y34" i="36" s="1"/>
  <c r="X35" i="36"/>
  <c r="Y35" i="36" s="1"/>
  <c r="X36" i="36"/>
  <c r="Y36" i="36" s="1"/>
  <c r="X37" i="36"/>
  <c r="Y37" i="36" s="1"/>
  <c r="X38" i="36"/>
  <c r="Y38" i="36" s="1"/>
  <c r="X39" i="36"/>
  <c r="Y39" i="36" s="1"/>
  <c r="X41" i="36"/>
  <c r="Y41" i="36" s="1"/>
  <c r="X42" i="36"/>
  <c r="Y42" i="36" s="1"/>
  <c r="X43" i="36"/>
  <c r="Y43" i="36" s="1"/>
  <c r="X44" i="36"/>
  <c r="Y44" i="36" s="1"/>
  <c r="X45" i="36"/>
  <c r="Y45" i="36" s="1"/>
  <c r="X46" i="36"/>
  <c r="Y46" i="36" s="1"/>
  <c r="X47" i="36"/>
  <c r="Y47" i="36" s="1"/>
  <c r="Y48" i="36"/>
  <c r="X49" i="36"/>
  <c r="Y49" i="36" s="1"/>
  <c r="X50" i="36"/>
  <c r="Y50" i="36" s="1"/>
  <c r="X51" i="36"/>
  <c r="Y51" i="36" s="1"/>
  <c r="X52" i="36"/>
  <c r="Y52" i="36" s="1"/>
  <c r="X53" i="36"/>
  <c r="Y53" i="36" s="1"/>
  <c r="X54" i="36"/>
  <c r="Y54" i="36" s="1"/>
  <c r="X55" i="36"/>
  <c r="Y55" i="36" s="1"/>
  <c r="X56" i="36"/>
  <c r="Y56" i="36" s="1"/>
  <c r="X57" i="36"/>
  <c r="Y57" i="36" s="1"/>
  <c r="X58" i="36"/>
  <c r="X59" i="36"/>
  <c r="Y59" i="36" s="1"/>
  <c r="X60" i="36"/>
  <c r="Y60" i="36" s="1"/>
  <c r="X61" i="36"/>
  <c r="Y61" i="36" s="1"/>
  <c r="Y62" i="36"/>
  <c r="X63" i="36"/>
  <c r="Y63" i="36" s="1"/>
  <c r="X64" i="36"/>
  <c r="Y64" i="36" s="1"/>
  <c r="X65" i="36"/>
  <c r="Y65" i="36" s="1"/>
  <c r="X66" i="36"/>
  <c r="Y66" i="36" s="1"/>
  <c r="X67" i="36"/>
  <c r="Y67" i="36" s="1"/>
  <c r="X68" i="36"/>
  <c r="Y68" i="36" s="1"/>
  <c r="X69" i="36"/>
  <c r="Y69" i="36" s="1"/>
  <c r="X70" i="36"/>
  <c r="Y70" i="36" s="1"/>
  <c r="X71" i="36"/>
  <c r="Y71" i="36" s="1"/>
  <c r="X72" i="36"/>
  <c r="Y72" i="36" s="1"/>
  <c r="X73" i="36"/>
  <c r="Y73" i="36" s="1"/>
  <c r="X74" i="36"/>
  <c r="Y74" i="36" s="1"/>
  <c r="X75" i="36"/>
  <c r="Y75" i="36" s="1"/>
  <c r="X76" i="36"/>
  <c r="Y76" i="36" s="1"/>
  <c r="X77" i="36"/>
  <c r="Y77" i="36" s="1"/>
  <c r="X78" i="36"/>
  <c r="Y78" i="36" s="1"/>
  <c r="X79" i="36"/>
  <c r="Y79" i="36" s="1"/>
  <c r="X80" i="36"/>
  <c r="Y80" i="36" s="1"/>
  <c r="X81" i="36"/>
  <c r="Y81" i="36" s="1"/>
  <c r="X82" i="36"/>
  <c r="X83" i="36"/>
  <c r="Y83" i="36" s="1"/>
  <c r="X84" i="36"/>
  <c r="Y84" i="36" s="1"/>
  <c r="X85" i="36"/>
  <c r="Y85" i="36" s="1"/>
  <c r="X86" i="36"/>
  <c r="Y86" i="36" s="1"/>
  <c r="X87" i="36"/>
  <c r="Y87" i="36" s="1"/>
  <c r="X88" i="36"/>
  <c r="Y88" i="36" s="1"/>
  <c r="X89" i="36"/>
  <c r="Y89" i="36" s="1"/>
  <c r="X90" i="36"/>
  <c r="Y90" i="36" s="1"/>
  <c r="X91" i="36"/>
  <c r="Y91" i="36" s="1"/>
  <c r="X92" i="36"/>
  <c r="Y92" i="36" s="1"/>
  <c r="X93" i="36"/>
  <c r="Y93" i="36" s="1"/>
  <c r="X94" i="36"/>
  <c r="Y94" i="36" s="1"/>
  <c r="X95" i="36"/>
  <c r="Y95" i="36" s="1"/>
  <c r="X96" i="36"/>
  <c r="Y96" i="36" s="1"/>
  <c r="X97" i="36"/>
  <c r="Y97" i="36" s="1"/>
  <c r="X98" i="36"/>
  <c r="Y98" i="36" s="1"/>
  <c r="X99" i="36"/>
  <c r="Y99" i="36" s="1"/>
  <c r="X100" i="36"/>
  <c r="Y100" i="36" s="1"/>
  <c r="X101" i="36"/>
  <c r="Y101" i="36" s="1"/>
  <c r="X102" i="36"/>
  <c r="Y102" i="36" s="1"/>
  <c r="X103" i="36"/>
  <c r="Y103" i="36" s="1"/>
  <c r="X104" i="36"/>
  <c r="Y104" i="36" s="1"/>
  <c r="X105" i="36"/>
  <c r="Y105" i="36" s="1"/>
  <c r="X106" i="36"/>
  <c r="Y106" i="36" s="1"/>
  <c r="X107" i="36"/>
  <c r="Y107" i="36" s="1"/>
  <c r="X108" i="36"/>
  <c r="Y108" i="36" s="1"/>
  <c r="X109" i="36"/>
  <c r="Y109" i="36" s="1"/>
  <c r="X110" i="36"/>
  <c r="Y110" i="36" s="1"/>
  <c r="X111" i="36"/>
  <c r="Y111" i="36" s="1"/>
  <c r="X112" i="36"/>
  <c r="Y112" i="36" s="1"/>
  <c r="X113" i="36"/>
  <c r="Y113" i="36" s="1"/>
  <c r="X114" i="36"/>
  <c r="Y114" i="36" s="1"/>
  <c r="X115" i="36"/>
  <c r="Y115" i="36" s="1"/>
  <c r="X116" i="36"/>
  <c r="Y116" i="36" s="1"/>
  <c r="X117" i="36"/>
  <c r="Y117" i="36" s="1"/>
  <c r="X118" i="36"/>
  <c r="Y118" i="36" s="1"/>
  <c r="X119" i="36"/>
  <c r="Y119" i="36" s="1"/>
  <c r="X120" i="36"/>
  <c r="Y120" i="36" s="1"/>
  <c r="X121" i="36"/>
  <c r="Y121" i="36" s="1"/>
  <c r="X122" i="36"/>
  <c r="Y122" i="36" s="1"/>
  <c r="X123" i="36"/>
  <c r="Y123" i="36" s="1"/>
  <c r="X124" i="36"/>
  <c r="Y124" i="36" s="1"/>
  <c r="X125" i="36"/>
  <c r="Y125" i="36" s="1"/>
  <c r="X126" i="36"/>
  <c r="Y126" i="36" s="1"/>
  <c r="X127" i="36"/>
  <c r="Y127" i="36" s="1"/>
  <c r="X128" i="36"/>
  <c r="Y128" i="36" s="1"/>
  <c r="X129" i="36"/>
  <c r="Y129" i="36" s="1"/>
  <c r="X130" i="36"/>
  <c r="Y130" i="36" s="1"/>
  <c r="X131" i="36"/>
  <c r="Y131" i="36" s="1"/>
  <c r="X132" i="36"/>
  <c r="Y132" i="36" s="1"/>
  <c r="X133" i="36"/>
  <c r="Y133" i="36" s="1"/>
  <c r="X134" i="36"/>
  <c r="Y134" i="36" s="1"/>
  <c r="X135" i="36"/>
  <c r="Y135" i="36" s="1"/>
  <c r="X136" i="36"/>
  <c r="Y136" i="36" s="1"/>
  <c r="X137" i="36"/>
  <c r="Y137" i="36" s="1"/>
  <c r="X138" i="36"/>
  <c r="Y138" i="36" s="1"/>
  <c r="X139" i="36"/>
  <c r="Y139" i="36" s="1"/>
  <c r="Y140" i="36"/>
  <c r="Y2" i="36"/>
  <c r="Y7" i="36"/>
  <c r="Y33" i="36"/>
  <c r="Y58" i="36"/>
  <c r="Y82" i="36"/>
  <c r="V3" i="36"/>
  <c r="V4" i="36"/>
  <c r="V5" i="36"/>
  <c r="V6" i="36"/>
  <c r="V8" i="36"/>
  <c r="V9" i="36"/>
  <c r="V10" i="36"/>
  <c r="V11" i="36"/>
  <c r="V12" i="36"/>
  <c r="V13" i="36"/>
  <c r="V14" i="36"/>
  <c r="V15" i="36"/>
  <c r="V17" i="36"/>
  <c r="V18" i="36"/>
  <c r="V19" i="36"/>
  <c r="V20" i="36"/>
  <c r="V21" i="36"/>
  <c r="V22" i="36"/>
  <c r="V23" i="36"/>
  <c r="V25" i="36"/>
  <c r="V26" i="36"/>
  <c r="V27" i="36"/>
  <c r="V28" i="36"/>
  <c r="V29" i="36"/>
  <c r="V30" i="36"/>
  <c r="V31" i="36"/>
  <c r="V32" i="36"/>
  <c r="V33" i="36"/>
  <c r="V34" i="36"/>
  <c r="V35" i="36"/>
  <c r="V36" i="36"/>
  <c r="V37" i="36"/>
  <c r="V38" i="36"/>
  <c r="V39" i="36"/>
  <c r="V41" i="36"/>
  <c r="V42" i="36"/>
  <c r="V43" i="36"/>
  <c r="V44" i="36"/>
  <c r="V45" i="36"/>
  <c r="V46" i="36"/>
  <c r="V49" i="36"/>
  <c r="V50" i="36"/>
  <c r="V51" i="36"/>
  <c r="V52" i="36"/>
  <c r="V53" i="36"/>
  <c r="V54" i="36"/>
  <c r="V55" i="36"/>
  <c r="V56" i="36"/>
  <c r="V57" i="36"/>
  <c r="V58" i="36"/>
  <c r="V61" i="36"/>
  <c r="V63" i="36"/>
  <c r="V64" i="36"/>
  <c r="V65" i="36"/>
  <c r="V66" i="36"/>
  <c r="V67" i="36"/>
  <c r="V68" i="36"/>
  <c r="V69" i="36"/>
  <c r="V70" i="36"/>
  <c r="V71" i="36"/>
  <c r="V72" i="36"/>
  <c r="V73" i="36"/>
  <c r="V74" i="36"/>
  <c r="V75" i="36"/>
  <c r="V76" i="36"/>
  <c r="V77" i="36"/>
  <c r="V78" i="36"/>
  <c r="V79" i="36"/>
  <c r="V80" i="36"/>
  <c r="V81" i="36"/>
  <c r="V82" i="36"/>
  <c r="V83" i="36"/>
  <c r="V84" i="36"/>
  <c r="V85" i="36"/>
  <c r="V86" i="36"/>
  <c r="V87" i="36"/>
  <c r="V88" i="36"/>
  <c r="V89" i="36"/>
  <c r="V90" i="36"/>
  <c r="V91" i="36"/>
  <c r="V92" i="36"/>
  <c r="V93" i="36"/>
  <c r="V94" i="36"/>
  <c r="V95" i="36"/>
  <c r="V96" i="36"/>
  <c r="V97" i="36"/>
  <c r="V98" i="36"/>
  <c r="V99" i="36"/>
  <c r="V100" i="36"/>
  <c r="V101" i="36"/>
  <c r="V102" i="36"/>
  <c r="V103" i="36"/>
  <c r="V104" i="36"/>
  <c r="V105" i="36"/>
  <c r="V106" i="36"/>
  <c r="V107" i="36"/>
  <c r="V108" i="36"/>
  <c r="V109" i="36"/>
  <c r="V110" i="36"/>
  <c r="V111" i="36"/>
  <c r="V112" i="36"/>
  <c r="V113" i="36"/>
  <c r="V114" i="36"/>
  <c r="V116" i="36"/>
  <c r="V117" i="36"/>
  <c r="V118" i="36"/>
  <c r="V119" i="36"/>
  <c r="V120" i="36"/>
  <c r="V121" i="36"/>
  <c r="V122" i="36"/>
  <c r="V123" i="36"/>
  <c r="V124" i="36"/>
  <c r="V125" i="36"/>
  <c r="V126" i="36"/>
  <c r="V127" i="36"/>
  <c r="V128" i="36"/>
  <c r="V129" i="36"/>
  <c r="V130" i="36"/>
  <c r="V131" i="36"/>
  <c r="V132" i="36"/>
  <c r="V133" i="36"/>
  <c r="V134" i="36"/>
  <c r="V135" i="36"/>
  <c r="V136" i="36"/>
  <c r="V137" i="36"/>
  <c r="V138" i="36"/>
  <c r="V139" i="36"/>
  <c r="V2" i="36"/>
  <c r="X4" i="8"/>
  <c r="Y4" i="8" s="1"/>
  <c r="X89" i="4"/>
  <c r="Y89" i="4" s="1"/>
  <c r="X90" i="4"/>
  <c r="Y90" i="4" s="1"/>
  <c r="X91" i="4"/>
  <c r="Y91" i="4" s="1"/>
  <c r="X92" i="4"/>
  <c r="Y92" i="4" s="1"/>
  <c r="X93" i="4"/>
  <c r="Y93" i="4" s="1"/>
  <c r="X94" i="4"/>
  <c r="Y94" i="4" s="1"/>
  <c r="X95" i="4"/>
  <c r="Y95" i="4" s="1"/>
  <c r="X96" i="4"/>
  <c r="Y96" i="4" s="1"/>
  <c r="X97" i="4"/>
  <c r="Y97" i="4" s="1"/>
  <c r="X98" i="4"/>
  <c r="Y98" i="4" s="1"/>
  <c r="X99" i="4"/>
  <c r="Y99" i="4" s="1"/>
  <c r="X100" i="4"/>
  <c r="Y100" i="4" s="1"/>
  <c r="X101" i="4"/>
  <c r="Y101" i="4" s="1"/>
  <c r="X102" i="4"/>
  <c r="Y102" i="4" s="1"/>
  <c r="X103" i="4"/>
  <c r="Y103" i="4" s="1"/>
  <c r="X104" i="4"/>
  <c r="Y104" i="4" s="1"/>
  <c r="X105" i="4"/>
  <c r="Y105" i="4" s="1"/>
  <c r="X106" i="4"/>
  <c r="Y106" i="4" s="1"/>
  <c r="X107" i="4"/>
  <c r="Y107" i="4" s="1"/>
  <c r="X108" i="4"/>
  <c r="Y108" i="4" s="1"/>
  <c r="X109" i="4"/>
  <c r="Y109" i="4" s="1"/>
  <c r="X110" i="4"/>
  <c r="Y110" i="4" s="1"/>
  <c r="X111" i="4"/>
  <c r="Y111" i="4" s="1"/>
  <c r="X112" i="4"/>
  <c r="Y112" i="4" s="1"/>
  <c r="X113" i="4"/>
  <c r="Y113" i="4" s="1"/>
  <c r="X114" i="4"/>
  <c r="Y114" i="4" s="1"/>
  <c r="X115" i="4"/>
  <c r="Y115" i="4" s="1"/>
  <c r="X116" i="4"/>
  <c r="Y116" i="4" s="1"/>
  <c r="X117" i="4"/>
  <c r="Y117" i="4" s="1"/>
  <c r="X118" i="4"/>
  <c r="Y118" i="4" s="1"/>
  <c r="X119" i="4"/>
  <c r="Y119" i="4" s="1"/>
  <c r="X120" i="4"/>
  <c r="Y120" i="4" s="1"/>
  <c r="X121" i="4"/>
  <c r="Y121" i="4" s="1"/>
  <c r="X122" i="4"/>
  <c r="Y122" i="4" s="1"/>
  <c r="X123" i="4"/>
  <c r="Y123" i="4" s="1"/>
  <c r="X124" i="4"/>
  <c r="Y124" i="4" s="1"/>
  <c r="X125" i="4"/>
  <c r="Y125" i="4" s="1"/>
  <c r="X126" i="4"/>
  <c r="Y126" i="4" s="1"/>
  <c r="X127" i="4"/>
  <c r="Y127" i="4" s="1"/>
  <c r="X128" i="4"/>
  <c r="Y128" i="4" s="1"/>
  <c r="X129" i="4"/>
  <c r="Y129" i="4" s="1"/>
  <c r="X130" i="4"/>
  <c r="Y130" i="4" s="1"/>
  <c r="X131" i="4"/>
  <c r="Y131" i="4" s="1"/>
  <c r="X132" i="4"/>
  <c r="Y132" i="4" s="1"/>
  <c r="X133" i="4"/>
  <c r="Y133" i="4" s="1"/>
  <c r="X134" i="4"/>
  <c r="Y134" i="4" s="1"/>
  <c r="X135" i="4"/>
  <c r="Y135" i="4" s="1"/>
  <c r="X136" i="4"/>
  <c r="Y136" i="4" s="1"/>
  <c r="X137" i="4"/>
  <c r="Y137" i="4" s="1"/>
  <c r="X138" i="4"/>
  <c r="Y138" i="4" s="1"/>
  <c r="X139" i="4"/>
  <c r="Y139" i="4" s="1"/>
  <c r="X140" i="4"/>
  <c r="Y140" i="4" s="1"/>
  <c r="X141" i="4"/>
  <c r="Y141" i="4" s="1"/>
  <c r="X142" i="4"/>
  <c r="Y142" i="4" s="1"/>
  <c r="X143" i="4"/>
  <c r="Y143" i="4" s="1"/>
  <c r="X144" i="4"/>
  <c r="Y144" i="4" s="1"/>
  <c r="X145" i="4"/>
  <c r="Y145" i="4" s="1"/>
  <c r="X146" i="4"/>
  <c r="Y146" i="4" s="1"/>
  <c r="X147" i="4"/>
  <c r="Y147" i="4" s="1"/>
  <c r="X148" i="4"/>
  <c r="Y148" i="4" s="1"/>
  <c r="X149" i="4"/>
  <c r="Y149" i="4" s="1"/>
  <c r="X150" i="4"/>
  <c r="Y150" i="4" s="1"/>
  <c r="X151" i="4"/>
  <c r="Y151" i="4" s="1"/>
  <c r="X152" i="4"/>
  <c r="Y152" i="4" s="1"/>
  <c r="X153" i="4"/>
  <c r="Y153" i="4" s="1"/>
  <c r="X154" i="4"/>
  <c r="Y154" i="4" s="1"/>
  <c r="X155" i="4"/>
  <c r="Y155" i="4" s="1"/>
  <c r="X156" i="4"/>
  <c r="Y156" i="4" s="1"/>
  <c r="X157" i="4"/>
  <c r="Y157" i="4" s="1"/>
  <c r="X158" i="4"/>
  <c r="Y158" i="4" s="1"/>
  <c r="X159" i="4"/>
  <c r="Y159" i="4" s="1"/>
  <c r="X160" i="4"/>
  <c r="Y160" i="4" s="1"/>
  <c r="X161" i="4"/>
  <c r="Y161" i="4" s="1"/>
  <c r="X162" i="4"/>
  <c r="Y162" i="4" s="1"/>
  <c r="X163" i="4"/>
  <c r="Y163" i="4" s="1"/>
  <c r="X164" i="4"/>
  <c r="Y164" i="4" s="1"/>
  <c r="X165" i="4"/>
  <c r="Y165" i="4" s="1"/>
  <c r="X166" i="4"/>
  <c r="Y166" i="4" s="1"/>
  <c r="X167" i="4"/>
  <c r="Y167" i="4" s="1"/>
  <c r="X168" i="4"/>
  <c r="Y168" i="4" s="1"/>
  <c r="X169" i="4"/>
  <c r="Y169" i="4" s="1"/>
  <c r="X170" i="4"/>
  <c r="Y170" i="4" s="1"/>
  <c r="X171" i="4"/>
  <c r="Y171" i="4" s="1"/>
  <c r="X172" i="4"/>
  <c r="Y172" i="4" s="1"/>
  <c r="X173" i="4"/>
  <c r="Y173" i="4" s="1"/>
  <c r="X174" i="4"/>
  <c r="Y174" i="4" s="1"/>
  <c r="X175" i="4"/>
  <c r="Y175" i="4" s="1"/>
  <c r="X176" i="4"/>
  <c r="Y176" i="4" s="1"/>
  <c r="X177" i="4"/>
  <c r="Y177" i="4" s="1"/>
  <c r="X178" i="4"/>
  <c r="Y178" i="4" s="1"/>
  <c r="X179" i="4"/>
  <c r="Y179" i="4" s="1"/>
  <c r="X180" i="4"/>
  <c r="Y180" i="4" s="1"/>
  <c r="X181" i="4"/>
  <c r="Y181" i="4" s="1"/>
  <c r="X182" i="4"/>
  <c r="Y182" i="4" s="1"/>
  <c r="X183" i="4"/>
  <c r="Y183" i="4" s="1"/>
  <c r="X184" i="4"/>
  <c r="Y184" i="4" s="1"/>
  <c r="X185" i="4"/>
  <c r="Y185" i="4" s="1"/>
  <c r="X186" i="4"/>
  <c r="Y186" i="4" s="1"/>
  <c r="X187" i="4"/>
  <c r="Y187" i="4" s="1"/>
  <c r="X188" i="4"/>
  <c r="Y188" i="4" s="1"/>
  <c r="X189" i="4"/>
  <c r="Y189" i="4" s="1"/>
  <c r="X190" i="4"/>
  <c r="Y190" i="4" s="1"/>
  <c r="X191" i="4"/>
  <c r="Y191" i="4" s="1"/>
  <c r="X192" i="4"/>
  <c r="Y192" i="4" s="1"/>
  <c r="X193" i="4"/>
  <c r="Y193" i="4" s="1"/>
  <c r="X194" i="4"/>
  <c r="Y194" i="4" s="1"/>
  <c r="X195" i="4"/>
  <c r="Y195" i="4" s="1"/>
  <c r="X196" i="4"/>
  <c r="Y196" i="4" s="1"/>
  <c r="X197" i="4"/>
  <c r="Y197" i="4" s="1"/>
  <c r="X198" i="4"/>
  <c r="Y198" i="4" s="1"/>
  <c r="X199" i="4"/>
  <c r="Y199" i="4" s="1"/>
  <c r="X200" i="4"/>
  <c r="Y200" i="4" s="1"/>
  <c r="X201" i="4"/>
  <c r="Y201" i="4" s="1"/>
  <c r="X202" i="4"/>
  <c r="Y202" i="4" s="1"/>
  <c r="X203" i="4"/>
  <c r="Y203" i="4" s="1"/>
  <c r="X204" i="4"/>
  <c r="Y204" i="4" s="1"/>
  <c r="X205" i="4"/>
  <c r="Y205" i="4" s="1"/>
  <c r="X206" i="4"/>
  <c r="Y206" i="4" s="1"/>
  <c r="X207" i="4"/>
  <c r="Y207" i="4" s="1"/>
  <c r="X208" i="4"/>
  <c r="Y208" i="4" s="1"/>
  <c r="X209" i="4"/>
  <c r="Y209" i="4" s="1"/>
  <c r="X210" i="4"/>
  <c r="Y210" i="4" s="1"/>
  <c r="X211" i="4"/>
  <c r="Y211" i="4" s="1"/>
  <c r="X212" i="4"/>
  <c r="Y212" i="4" s="1"/>
  <c r="X213" i="4"/>
  <c r="Y213" i="4" s="1"/>
  <c r="X214" i="4"/>
  <c r="Y214" i="4" s="1"/>
  <c r="X215" i="4"/>
  <c r="Y215" i="4" s="1"/>
  <c r="X216" i="4"/>
  <c r="Y216" i="4" s="1"/>
  <c r="X217" i="4"/>
  <c r="Y217" i="4" s="1"/>
  <c r="X218" i="4"/>
  <c r="Y218" i="4" s="1"/>
  <c r="X219" i="4"/>
  <c r="Y219" i="4" s="1"/>
  <c r="X220" i="4"/>
  <c r="Y220" i="4" s="1"/>
  <c r="X221" i="4"/>
  <c r="Y221" i="4" s="1"/>
  <c r="X222" i="4"/>
  <c r="Y222" i="4" s="1"/>
  <c r="X223" i="4"/>
  <c r="Y223" i="4" s="1"/>
  <c r="X224" i="4"/>
  <c r="Y224" i="4" s="1"/>
  <c r="X225" i="4"/>
  <c r="Y225" i="4" s="1"/>
  <c r="X226" i="4"/>
  <c r="Y226" i="4" s="1"/>
  <c r="X227" i="4"/>
  <c r="Y227" i="4" s="1"/>
  <c r="X228" i="4"/>
  <c r="Y228" i="4" s="1"/>
  <c r="X229" i="4"/>
  <c r="Y229" i="4" s="1"/>
  <c r="X230" i="4"/>
  <c r="Y230" i="4" s="1"/>
  <c r="X231" i="4"/>
  <c r="Y231" i="4" s="1"/>
  <c r="X232" i="4"/>
  <c r="Y232" i="4" s="1"/>
  <c r="X233" i="4"/>
  <c r="Y233" i="4" s="1"/>
  <c r="X234" i="4"/>
  <c r="Y234" i="4" s="1"/>
  <c r="X235" i="4"/>
  <c r="Y235" i="4" s="1"/>
  <c r="X236" i="4"/>
  <c r="Y236" i="4" s="1"/>
  <c r="X240" i="4"/>
  <c r="Y240" i="4" s="1"/>
  <c r="X241" i="4"/>
  <c r="Y241" i="4" s="1"/>
  <c r="X242" i="4"/>
  <c r="Y242" i="4" s="1"/>
  <c r="X243" i="4"/>
  <c r="Y243" i="4" s="1"/>
  <c r="X244" i="4"/>
  <c r="Y244" i="4" s="1"/>
  <c r="X245" i="4"/>
  <c r="Y245" i="4" s="1"/>
  <c r="X246" i="4"/>
  <c r="Y246" i="4" s="1"/>
  <c r="X247" i="4"/>
  <c r="Y247" i="4" s="1"/>
  <c r="X248" i="4"/>
  <c r="Y248" i="4" s="1"/>
  <c r="X249" i="4"/>
  <c r="Y249" i="4" s="1"/>
  <c r="X250" i="4"/>
  <c r="Y250" i="4" s="1"/>
  <c r="X251" i="4"/>
  <c r="Y251" i="4" s="1"/>
  <c r="X252" i="4"/>
  <c r="Y252" i="4" s="1"/>
  <c r="X253" i="4"/>
  <c r="Y253" i="4" s="1"/>
  <c r="X254" i="4"/>
  <c r="Y254" i="4" s="1"/>
  <c r="X255" i="4"/>
  <c r="Y255" i="4" s="1"/>
  <c r="X256" i="4"/>
  <c r="Y256" i="4" s="1"/>
  <c r="X257" i="4"/>
  <c r="Y257" i="4" s="1"/>
  <c r="X258" i="4"/>
  <c r="Y258" i="4" s="1"/>
  <c r="X259" i="4"/>
  <c r="Y259" i="4" s="1"/>
  <c r="X260" i="4"/>
  <c r="Y260" i="4" s="1"/>
  <c r="X261" i="4"/>
  <c r="Y261" i="4" s="1"/>
  <c r="X262" i="4"/>
  <c r="Y262" i="4" s="1"/>
  <c r="X263" i="4"/>
  <c r="Y263" i="4" s="1"/>
  <c r="X264" i="4"/>
  <c r="Y264" i="4" s="1"/>
  <c r="X265" i="4"/>
  <c r="Y265" i="4" s="1"/>
  <c r="X266" i="4"/>
  <c r="Y266" i="4" s="1"/>
  <c r="X267" i="4"/>
  <c r="Y267" i="4" s="1"/>
  <c r="X268" i="4"/>
  <c r="Y268" i="4" s="1"/>
  <c r="X269" i="4"/>
  <c r="Y269" i="4" s="1"/>
  <c r="X270" i="4"/>
  <c r="Y270" i="4" s="1"/>
  <c r="X271" i="4"/>
  <c r="Y271" i="4" s="1"/>
  <c r="X272" i="4"/>
  <c r="Y272" i="4" s="1"/>
  <c r="X273" i="4"/>
  <c r="Y273" i="4" s="1"/>
  <c r="X274" i="4"/>
  <c r="Y274" i="4" s="1"/>
  <c r="X275" i="4"/>
  <c r="Y275" i="4" s="1"/>
  <c r="X276" i="4"/>
  <c r="Y276" i="4" s="1"/>
  <c r="X277" i="4"/>
  <c r="Y277" i="4" s="1"/>
  <c r="X278" i="4"/>
  <c r="Y278" i="4" s="1"/>
  <c r="X279" i="4"/>
  <c r="Y279" i="4" s="1"/>
  <c r="X280" i="4"/>
  <c r="Y280" i="4" s="1"/>
  <c r="X281" i="4"/>
  <c r="Y281" i="4" s="1"/>
  <c r="X282" i="4"/>
  <c r="Y282" i="4" s="1"/>
  <c r="X283" i="4"/>
  <c r="Y283" i="4" s="1"/>
  <c r="X284" i="4"/>
  <c r="Y284" i="4" s="1"/>
  <c r="X285" i="4"/>
  <c r="Y285" i="4" s="1"/>
  <c r="X286" i="4"/>
  <c r="Y286" i="4" s="1"/>
  <c r="X287" i="4"/>
  <c r="Y287" i="4" s="1"/>
  <c r="X288" i="4"/>
  <c r="Y288" i="4" s="1"/>
  <c r="X289" i="4"/>
  <c r="Y289" i="4" s="1"/>
  <c r="X290" i="4"/>
  <c r="Y290" i="4" s="1"/>
  <c r="X291" i="4"/>
  <c r="Y291" i="4" s="1"/>
  <c r="X292" i="4"/>
  <c r="Y292" i="4" s="1"/>
  <c r="X293" i="4"/>
  <c r="Y293" i="4" s="1"/>
  <c r="X294" i="4"/>
  <c r="Y294" i="4" s="1"/>
  <c r="X295" i="4"/>
  <c r="Y295" i="4" s="1"/>
  <c r="X296" i="4"/>
  <c r="Y296" i="4" s="1"/>
  <c r="X297" i="4"/>
  <c r="Y297" i="4" s="1"/>
  <c r="X298" i="4"/>
  <c r="Y298" i="4" s="1"/>
  <c r="X299" i="4"/>
  <c r="Y299" i="4" s="1"/>
  <c r="X300" i="4"/>
  <c r="Y300" i="4" s="1"/>
  <c r="X301" i="4"/>
  <c r="Y301" i="4" s="1"/>
  <c r="X302" i="4"/>
  <c r="Y302" i="4" s="1"/>
  <c r="X303" i="4"/>
  <c r="Y303" i="4" s="1"/>
  <c r="X304" i="4"/>
  <c r="Y304" i="4" s="1"/>
  <c r="X305" i="4"/>
  <c r="Y305" i="4" s="1"/>
  <c r="X306" i="4"/>
  <c r="Y306" i="4" s="1"/>
  <c r="X307" i="4"/>
  <c r="Y307" i="4" s="1"/>
  <c r="X308" i="4"/>
  <c r="Y308" i="4" s="1"/>
  <c r="X309" i="4"/>
  <c r="Y309" i="4" s="1"/>
  <c r="X310" i="4"/>
  <c r="Y310" i="4" s="1"/>
  <c r="X311" i="4"/>
  <c r="Y311" i="4" s="1"/>
  <c r="X312" i="4"/>
  <c r="Y312" i="4" s="1"/>
  <c r="X313" i="4"/>
  <c r="Y313" i="4" s="1"/>
  <c r="X314" i="4"/>
  <c r="Y314" i="4" s="1"/>
  <c r="X315" i="4"/>
  <c r="Y315" i="4" s="1"/>
  <c r="X316" i="4"/>
  <c r="Y316" i="4" s="1"/>
  <c r="X317" i="4"/>
  <c r="Y317" i="4" s="1"/>
  <c r="X318" i="4"/>
  <c r="Y318" i="4" s="1"/>
  <c r="X319" i="4"/>
  <c r="Y319" i="4" s="1"/>
  <c r="X322" i="4"/>
  <c r="Y322" i="4" s="1"/>
  <c r="X323" i="4"/>
  <c r="Y323" i="4" s="1"/>
  <c r="X324" i="4"/>
  <c r="Y324" i="4" s="1"/>
  <c r="X325" i="4"/>
  <c r="Y325" i="4" s="1"/>
  <c r="X326" i="4"/>
  <c r="Y326" i="4" s="1"/>
  <c r="X327" i="4"/>
  <c r="Y327" i="4" s="1"/>
  <c r="X328" i="4"/>
  <c r="Y328" i="4" s="1"/>
  <c r="X329" i="4"/>
  <c r="Y329" i="4" s="1"/>
  <c r="X330" i="4"/>
  <c r="Y330" i="4" s="1"/>
  <c r="X331" i="4"/>
  <c r="Y331" i="4" s="1"/>
  <c r="X332" i="4"/>
  <c r="Y332" i="4" s="1"/>
  <c r="X333" i="4"/>
  <c r="Y333" i="4" s="1"/>
  <c r="X334" i="4"/>
  <c r="Y334" i="4" s="1"/>
  <c r="X335" i="4"/>
  <c r="Y335" i="4" s="1"/>
  <c r="X336" i="4"/>
  <c r="Y336" i="4" s="1"/>
  <c r="X337" i="4"/>
  <c r="Y337" i="4" s="1"/>
  <c r="X338" i="4"/>
  <c r="Y338" i="4" s="1"/>
  <c r="X339" i="4"/>
  <c r="Y339" i="4" s="1"/>
  <c r="X340" i="4"/>
  <c r="Y340" i="4" s="1"/>
  <c r="X341" i="4"/>
  <c r="Y341" i="4" s="1"/>
  <c r="X342" i="4"/>
  <c r="Y342" i="4" s="1"/>
  <c r="X343" i="4"/>
  <c r="Y343" i="4" s="1"/>
  <c r="X344" i="4"/>
  <c r="Y344" i="4" s="1"/>
  <c r="X345" i="4"/>
  <c r="Y345" i="4" s="1"/>
  <c r="X346" i="4"/>
  <c r="Y346" i="4" s="1"/>
  <c r="X347" i="4"/>
  <c r="Y347" i="4" s="1"/>
  <c r="X348" i="4"/>
  <c r="Y348" i="4" s="1"/>
  <c r="X349" i="4"/>
  <c r="Y349" i="4" s="1"/>
  <c r="X350" i="4"/>
  <c r="Y350" i="4" s="1"/>
  <c r="X351" i="4"/>
  <c r="Y351" i="4" s="1"/>
  <c r="X352" i="4"/>
  <c r="Y352" i="4" s="1"/>
  <c r="X353" i="4"/>
  <c r="Y353" i="4" s="1"/>
  <c r="X354" i="4"/>
  <c r="Y354" i="4" s="1"/>
  <c r="X355" i="4"/>
  <c r="Y355" i="4" s="1"/>
  <c r="X356" i="4"/>
  <c r="Y356" i="4" s="1"/>
  <c r="X357" i="4"/>
  <c r="Y357" i="4" s="1"/>
  <c r="X358" i="4"/>
  <c r="Y358" i="4" s="1"/>
  <c r="X359" i="4"/>
  <c r="Y359" i="4" s="1"/>
  <c r="X360" i="4"/>
  <c r="Y360" i="4" s="1"/>
  <c r="X361" i="4"/>
  <c r="Y361" i="4" s="1"/>
  <c r="X362" i="4"/>
  <c r="Y362" i="4" s="1"/>
  <c r="X363" i="4"/>
  <c r="Y363" i="4" s="1"/>
  <c r="X364" i="4"/>
  <c r="Y364" i="4" s="1"/>
  <c r="X365" i="4"/>
  <c r="Y365" i="4" s="1"/>
  <c r="X366" i="4"/>
  <c r="Y366" i="4" s="1"/>
  <c r="X367" i="4"/>
  <c r="Y367" i="4" s="1"/>
  <c r="X368" i="4"/>
  <c r="Y368" i="4" s="1"/>
  <c r="X369" i="4"/>
  <c r="Y369" i="4" s="1"/>
  <c r="X370" i="4"/>
  <c r="Y370" i="4" s="1"/>
  <c r="X371" i="4"/>
  <c r="Y371" i="4" s="1"/>
  <c r="X372" i="4"/>
  <c r="Y372" i="4" s="1"/>
  <c r="X373" i="4"/>
  <c r="Y373" i="4" s="1"/>
  <c r="X374" i="4"/>
  <c r="Y374" i="4" s="1"/>
  <c r="X375" i="4"/>
  <c r="Y375" i="4" s="1"/>
  <c r="X376" i="4"/>
  <c r="Y376" i="4" s="1"/>
  <c r="X377" i="4"/>
  <c r="Y377" i="4" s="1"/>
  <c r="X378" i="4"/>
  <c r="Y378" i="4" s="1"/>
  <c r="X379" i="4"/>
  <c r="Y379" i="4" s="1"/>
  <c r="X380" i="4"/>
  <c r="Y380" i="4" s="1"/>
  <c r="X381" i="4"/>
  <c r="Y381" i="4" s="1"/>
  <c r="X382" i="4"/>
  <c r="Y382" i="4" s="1"/>
  <c r="X383" i="4"/>
  <c r="Y383" i="4" s="1"/>
  <c r="X384" i="4"/>
  <c r="Y384" i="4" s="1"/>
  <c r="X385" i="4"/>
  <c r="Y385" i="4" s="1"/>
  <c r="X386" i="4"/>
  <c r="Y386" i="4" s="1"/>
  <c r="X387" i="4"/>
  <c r="Y387" i="4" s="1"/>
  <c r="X388" i="4"/>
  <c r="Y388" i="4" s="1"/>
  <c r="X389" i="4"/>
  <c r="Y389" i="4" s="1"/>
  <c r="X390" i="4"/>
  <c r="Y390" i="4" s="1"/>
  <c r="X391" i="4"/>
  <c r="Y391" i="4" s="1"/>
  <c r="X392" i="4"/>
  <c r="Y392" i="4" s="1"/>
  <c r="X393" i="4"/>
  <c r="Y393" i="4" s="1"/>
  <c r="X394" i="4"/>
  <c r="Y394" i="4" s="1"/>
  <c r="X395" i="4"/>
  <c r="Y395" i="4" s="1"/>
  <c r="X396" i="4"/>
  <c r="Y396" i="4" s="1"/>
  <c r="X397" i="4"/>
  <c r="Y397" i="4" s="1"/>
  <c r="X398" i="4"/>
  <c r="Y398" i="4" s="1"/>
  <c r="X399" i="4"/>
  <c r="Y399" i="4" s="1"/>
  <c r="X400" i="4"/>
  <c r="Y400" i="4" s="1"/>
  <c r="X401" i="4"/>
  <c r="Y401" i="4" s="1"/>
  <c r="X402" i="4"/>
  <c r="Y402" i="4" s="1"/>
  <c r="X403" i="4"/>
  <c r="Y403" i="4" s="1"/>
  <c r="X404" i="4"/>
  <c r="Y404" i="4" s="1"/>
  <c r="X405" i="4"/>
  <c r="Y405" i="4" s="1"/>
  <c r="X406" i="4"/>
  <c r="Y406" i="4" s="1"/>
  <c r="X407" i="4"/>
  <c r="Y407" i="4" s="1"/>
  <c r="X408" i="4"/>
  <c r="Y408" i="4" s="1"/>
  <c r="X409" i="4"/>
  <c r="Y409" i="4" s="1"/>
  <c r="X410" i="4"/>
  <c r="Y410" i="4" s="1"/>
  <c r="X411" i="4"/>
  <c r="Y411" i="4" s="1"/>
  <c r="X412" i="4"/>
  <c r="Y412" i="4" s="1"/>
  <c r="X413" i="4"/>
  <c r="Y413" i="4" s="1"/>
  <c r="X414" i="4"/>
  <c r="Y414" i="4" s="1"/>
  <c r="X415" i="4"/>
  <c r="Y415" i="4" s="1"/>
  <c r="X416" i="4"/>
  <c r="Y416" i="4" s="1"/>
  <c r="X417" i="4"/>
  <c r="Y417" i="4" s="1"/>
  <c r="X418" i="4"/>
  <c r="Y418" i="4" s="1"/>
  <c r="X419" i="4"/>
  <c r="Y419" i="4" s="1"/>
  <c r="X420" i="4"/>
  <c r="Y420" i="4" s="1"/>
  <c r="X421" i="4"/>
  <c r="Y421" i="4" s="1"/>
  <c r="X422" i="4"/>
  <c r="Y422" i="4" s="1"/>
  <c r="X423" i="4"/>
  <c r="Y423" i="4" s="1"/>
  <c r="X424" i="4"/>
  <c r="Y424" i="4" s="1"/>
  <c r="X425" i="4"/>
  <c r="Y425" i="4" s="1"/>
  <c r="X426" i="4"/>
  <c r="Y426" i="4" s="1"/>
  <c r="X427" i="4"/>
  <c r="Y427" i="4" s="1"/>
  <c r="X428" i="4"/>
  <c r="Y428" i="4" s="1"/>
  <c r="X429" i="4"/>
  <c r="Y429" i="4" s="1"/>
  <c r="X430" i="4"/>
  <c r="Y430" i="4" s="1"/>
  <c r="X431" i="4"/>
  <c r="Y431" i="4" s="1"/>
  <c r="X432" i="4"/>
  <c r="Y432" i="4" s="1"/>
  <c r="X433" i="4"/>
  <c r="Y433" i="4" s="1"/>
  <c r="X434" i="4"/>
  <c r="Y434" i="4" s="1"/>
  <c r="X435" i="4"/>
  <c r="Y435" i="4" s="1"/>
  <c r="X436" i="4"/>
  <c r="Y436" i="4" s="1"/>
  <c r="X88" i="4"/>
  <c r="Y88" i="4" s="1"/>
  <c r="X2" i="4"/>
  <c r="Y2" i="4" s="1"/>
  <c r="X3" i="4"/>
  <c r="Y3" i="4" s="1"/>
  <c r="X4" i="4"/>
  <c r="Y4" i="4" s="1"/>
  <c r="X5" i="4"/>
  <c r="Y5" i="4" s="1"/>
  <c r="X6" i="4"/>
  <c r="Y6" i="4" s="1"/>
  <c r="X7" i="4"/>
  <c r="Y7" i="4" s="1"/>
  <c r="X8" i="4"/>
  <c r="Y8" i="4" s="1"/>
  <c r="X9" i="4"/>
  <c r="Y9" i="4" s="1"/>
  <c r="X10" i="4"/>
  <c r="Y10" i="4" s="1"/>
  <c r="X11" i="4"/>
  <c r="Y11" i="4" s="1"/>
  <c r="X12" i="4"/>
  <c r="Y12" i="4" s="1"/>
  <c r="X13" i="4"/>
  <c r="Y13" i="4" s="1"/>
  <c r="X14" i="4"/>
  <c r="Y14" i="4" s="1"/>
  <c r="X15" i="4"/>
  <c r="Y15" i="4" s="1"/>
  <c r="X16" i="4"/>
  <c r="Y16" i="4" s="1"/>
  <c r="X17" i="4"/>
  <c r="Y17" i="4" s="1"/>
  <c r="X18" i="4"/>
  <c r="Y18" i="4" s="1"/>
  <c r="X19" i="4"/>
  <c r="Y19" i="4" s="1"/>
  <c r="X20" i="4"/>
  <c r="Y20" i="4" s="1"/>
  <c r="X21" i="4"/>
  <c r="Y21" i="4" s="1"/>
  <c r="X22" i="4"/>
  <c r="Y22" i="4" s="1"/>
  <c r="X23" i="4"/>
  <c r="Y23" i="4" s="1"/>
  <c r="X24" i="4"/>
  <c r="Y24" i="4" s="1"/>
  <c r="X25" i="4"/>
  <c r="Y25" i="4" s="1"/>
  <c r="X26" i="4"/>
  <c r="Y26" i="4" s="1"/>
  <c r="X27" i="4"/>
  <c r="Y27" i="4" s="1"/>
  <c r="X28" i="4"/>
  <c r="Y28" i="4" s="1"/>
  <c r="X29" i="4"/>
  <c r="Y29" i="4" s="1"/>
  <c r="X30" i="4"/>
  <c r="Y30" i="4" s="1"/>
  <c r="X31" i="4"/>
  <c r="Y31" i="4" s="1"/>
  <c r="X32" i="4"/>
  <c r="Y32" i="4" s="1"/>
  <c r="X33" i="4"/>
  <c r="Y33" i="4" s="1"/>
  <c r="X34" i="4"/>
  <c r="Y34" i="4" s="1"/>
  <c r="X35" i="4"/>
  <c r="Y35" i="4" s="1"/>
  <c r="X36" i="4"/>
  <c r="Y36" i="4" s="1"/>
  <c r="X37" i="4"/>
  <c r="Y37" i="4" s="1"/>
  <c r="X38" i="4"/>
  <c r="Y38" i="4" s="1"/>
  <c r="X39" i="4"/>
  <c r="Y39" i="4" s="1"/>
  <c r="X40" i="4"/>
  <c r="Y40" i="4" s="1"/>
  <c r="X41" i="4"/>
  <c r="Y41" i="4" s="1"/>
  <c r="X42" i="4"/>
  <c r="Y42" i="4" s="1"/>
  <c r="X43" i="4"/>
  <c r="Y43" i="4" s="1"/>
  <c r="X44" i="4"/>
  <c r="Y44" i="4" s="1"/>
  <c r="X45" i="4"/>
  <c r="Y45" i="4" s="1"/>
  <c r="X46" i="4"/>
  <c r="Y46" i="4" s="1"/>
  <c r="X47" i="4"/>
  <c r="Y47" i="4" s="1"/>
  <c r="X48" i="4"/>
  <c r="Y48" i="4" s="1"/>
  <c r="X49" i="4"/>
  <c r="Y49" i="4" s="1"/>
  <c r="X50" i="4"/>
  <c r="Y50" i="4" s="1"/>
  <c r="X51" i="4"/>
  <c r="Y51" i="4" s="1"/>
  <c r="X52" i="4"/>
  <c r="Y52" i="4" s="1"/>
  <c r="X53" i="4"/>
  <c r="Y53" i="4" s="1"/>
  <c r="X54" i="4"/>
  <c r="Y54" i="4" s="1"/>
  <c r="X55" i="4"/>
  <c r="Y55" i="4" s="1"/>
  <c r="X56" i="4"/>
  <c r="Y56" i="4" s="1"/>
  <c r="X57" i="4"/>
  <c r="Y57" i="4" s="1"/>
  <c r="X58" i="4"/>
  <c r="Y58" i="4" s="1"/>
  <c r="X59" i="4"/>
  <c r="Y59" i="4" s="1"/>
  <c r="X60" i="4"/>
  <c r="Y60" i="4" s="1"/>
  <c r="X61" i="4"/>
  <c r="Y61" i="4" s="1"/>
  <c r="X62" i="4"/>
  <c r="Y62" i="4" s="1"/>
  <c r="X63" i="4"/>
  <c r="Y63" i="4" s="1"/>
  <c r="X64" i="4"/>
  <c r="Y64" i="4" s="1"/>
  <c r="X65" i="4"/>
  <c r="Y65" i="4" s="1"/>
  <c r="X66" i="4"/>
  <c r="Y66" i="4" s="1"/>
  <c r="X67" i="4"/>
  <c r="Y67" i="4" s="1"/>
  <c r="X68" i="4"/>
  <c r="Y68" i="4" s="1"/>
  <c r="X69" i="4"/>
  <c r="Y69" i="4" s="1"/>
  <c r="X70" i="4"/>
  <c r="Y70" i="4" s="1"/>
  <c r="X71" i="4"/>
  <c r="Y71" i="4" s="1"/>
  <c r="X72" i="4"/>
  <c r="Y72" i="4" s="1"/>
  <c r="X73" i="4"/>
  <c r="Y73" i="4" s="1"/>
  <c r="X75" i="4"/>
  <c r="Y75" i="4" s="1"/>
  <c r="X76" i="4"/>
  <c r="Y76" i="4" s="1"/>
  <c r="X77" i="4"/>
  <c r="Y77" i="4" s="1"/>
  <c r="X78" i="4"/>
  <c r="Y78" i="4" s="1"/>
  <c r="X79" i="4"/>
  <c r="Y79" i="4" s="1"/>
  <c r="X80" i="4"/>
  <c r="Y80" i="4" s="1"/>
  <c r="X2" i="7"/>
  <c r="V2" i="4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231" i="4"/>
  <c r="V232" i="4"/>
  <c r="V233" i="4"/>
  <c r="V234" i="4"/>
  <c r="V235" i="4"/>
  <c r="V236" i="4"/>
  <c r="V240" i="4"/>
  <c r="V241" i="4"/>
  <c r="V242" i="4"/>
  <c r="V243" i="4"/>
  <c r="V244" i="4"/>
  <c r="V245" i="4"/>
  <c r="V246" i="4"/>
  <c r="V247" i="4"/>
  <c r="V248" i="4"/>
  <c r="V249" i="4"/>
  <c r="V250" i="4"/>
  <c r="V251" i="4"/>
  <c r="V252" i="4"/>
  <c r="V253" i="4"/>
  <c r="V254" i="4"/>
  <c r="V255" i="4"/>
  <c r="V256" i="4"/>
  <c r="V257" i="4"/>
  <c r="V258" i="4"/>
  <c r="V259" i="4"/>
  <c r="V260" i="4"/>
  <c r="V261" i="4"/>
  <c r="V262" i="4"/>
  <c r="V263" i="4"/>
  <c r="V264" i="4"/>
  <c r="V265" i="4"/>
  <c r="V266" i="4"/>
  <c r="V267" i="4"/>
  <c r="V268" i="4"/>
  <c r="V269" i="4"/>
  <c r="V270" i="4"/>
  <c r="V271" i="4"/>
  <c r="V272" i="4"/>
  <c r="V273" i="4"/>
  <c r="V274" i="4"/>
  <c r="V275" i="4"/>
  <c r="V276" i="4"/>
  <c r="V277" i="4"/>
  <c r="V278" i="4"/>
  <c r="V279" i="4"/>
  <c r="V280" i="4"/>
  <c r="V281" i="4"/>
  <c r="V282" i="4"/>
  <c r="V283" i="4"/>
  <c r="V284" i="4"/>
  <c r="V285" i="4"/>
  <c r="V286" i="4"/>
  <c r="V287" i="4"/>
  <c r="V288" i="4"/>
  <c r="V289" i="4"/>
  <c r="V290" i="4"/>
  <c r="V291" i="4"/>
  <c r="V292" i="4"/>
  <c r="V293" i="4"/>
  <c r="V294" i="4"/>
  <c r="V295" i="4"/>
  <c r="V296" i="4"/>
  <c r="V297" i="4"/>
  <c r="V298" i="4"/>
  <c r="V299" i="4"/>
  <c r="V300" i="4"/>
  <c r="V301" i="4"/>
  <c r="V302" i="4"/>
  <c r="V303" i="4"/>
  <c r="V304" i="4"/>
  <c r="V305" i="4"/>
  <c r="V306" i="4"/>
  <c r="V307" i="4"/>
  <c r="V308" i="4"/>
  <c r="V309" i="4"/>
  <c r="V310" i="4"/>
  <c r="V311" i="4"/>
  <c r="V312" i="4"/>
  <c r="V313" i="4"/>
  <c r="V314" i="4"/>
  <c r="V315" i="4"/>
  <c r="V316" i="4"/>
  <c r="V317" i="4"/>
  <c r="V318" i="4"/>
  <c r="V319" i="4"/>
  <c r="V322" i="4"/>
  <c r="V323" i="4"/>
  <c r="V324" i="4"/>
  <c r="V325" i="4"/>
  <c r="V326" i="4"/>
  <c r="V327" i="4"/>
  <c r="V328" i="4"/>
  <c r="V329" i="4"/>
  <c r="V330" i="4"/>
  <c r="V331" i="4"/>
  <c r="V332" i="4"/>
  <c r="V333" i="4"/>
  <c r="V334" i="4"/>
  <c r="V335" i="4"/>
  <c r="V336" i="4"/>
  <c r="V337" i="4"/>
  <c r="V338" i="4"/>
  <c r="V339" i="4"/>
  <c r="V340" i="4"/>
  <c r="V341" i="4"/>
  <c r="V342" i="4"/>
  <c r="V343" i="4"/>
  <c r="V344" i="4"/>
  <c r="V345" i="4"/>
  <c r="V346" i="4"/>
  <c r="V347" i="4"/>
  <c r="V348" i="4"/>
  <c r="V349" i="4"/>
  <c r="V350" i="4"/>
  <c r="V351" i="4"/>
  <c r="V352" i="4"/>
  <c r="V353" i="4"/>
  <c r="V354" i="4"/>
  <c r="V355" i="4"/>
  <c r="V356" i="4"/>
  <c r="V357" i="4"/>
  <c r="V358" i="4"/>
  <c r="V359" i="4"/>
  <c r="V360" i="4"/>
  <c r="V361" i="4"/>
  <c r="V362" i="4"/>
  <c r="V363" i="4"/>
  <c r="V364" i="4"/>
  <c r="V365" i="4"/>
  <c r="V366" i="4"/>
  <c r="V367" i="4"/>
  <c r="V368" i="4"/>
  <c r="V369" i="4"/>
  <c r="V370" i="4"/>
  <c r="V371" i="4"/>
  <c r="V372" i="4"/>
  <c r="V373" i="4"/>
  <c r="V374" i="4"/>
  <c r="V375" i="4"/>
  <c r="V376" i="4"/>
  <c r="V377" i="4"/>
  <c r="V378" i="4"/>
  <c r="V379" i="4"/>
  <c r="V380" i="4"/>
  <c r="V381" i="4"/>
  <c r="V382" i="4"/>
  <c r="V383" i="4"/>
  <c r="V384" i="4"/>
  <c r="V385" i="4"/>
  <c r="V386" i="4"/>
  <c r="V387" i="4"/>
  <c r="V388" i="4"/>
  <c r="V389" i="4"/>
  <c r="V390" i="4"/>
  <c r="V391" i="4"/>
  <c r="V392" i="4"/>
  <c r="V393" i="4"/>
  <c r="V394" i="4"/>
  <c r="V395" i="4"/>
  <c r="V396" i="4"/>
  <c r="V397" i="4"/>
  <c r="V398" i="4"/>
  <c r="V399" i="4"/>
  <c r="V400" i="4"/>
  <c r="V401" i="4"/>
  <c r="V402" i="4"/>
  <c r="V403" i="4"/>
  <c r="V404" i="4"/>
  <c r="V405" i="4"/>
  <c r="V406" i="4"/>
  <c r="V407" i="4"/>
  <c r="V408" i="4"/>
  <c r="V409" i="4"/>
  <c r="V410" i="4"/>
  <c r="V411" i="4"/>
  <c r="V412" i="4"/>
  <c r="V413" i="4"/>
  <c r="V414" i="4"/>
  <c r="V415" i="4"/>
  <c r="V416" i="4"/>
  <c r="V417" i="4"/>
  <c r="V418" i="4"/>
  <c r="V419" i="4"/>
  <c r="V420" i="4"/>
  <c r="V421" i="4"/>
  <c r="V422" i="4"/>
  <c r="V423" i="4"/>
  <c r="V424" i="4"/>
  <c r="V425" i="4"/>
  <c r="V426" i="4"/>
  <c r="V427" i="4"/>
  <c r="V428" i="4"/>
  <c r="V429" i="4"/>
  <c r="V430" i="4"/>
  <c r="V431" i="4"/>
  <c r="V432" i="4"/>
  <c r="V433" i="4"/>
  <c r="V434" i="4"/>
  <c r="V435" i="4"/>
  <c r="V436" i="4"/>
  <c r="V437" i="4"/>
  <c r="V438" i="4"/>
  <c r="V439" i="4"/>
  <c r="V440" i="4"/>
  <c r="V441" i="4"/>
  <c r="V442" i="4"/>
  <c r="V443" i="4"/>
  <c r="V444" i="4"/>
  <c r="V445" i="4"/>
  <c r="V446" i="4"/>
  <c r="V447" i="4"/>
  <c r="V448" i="4"/>
  <c r="V449" i="4"/>
  <c r="V450" i="4"/>
  <c r="V451" i="4"/>
  <c r="V452" i="4"/>
  <c r="V453" i="4"/>
  <c r="V454" i="4"/>
  <c r="V455" i="4"/>
  <c r="V456" i="4"/>
  <c r="V457" i="4"/>
  <c r="V458" i="4"/>
  <c r="V459" i="4"/>
  <c r="V460" i="4"/>
  <c r="V461" i="4"/>
  <c r="V462" i="4"/>
  <c r="V463" i="4"/>
  <c r="V464" i="4"/>
  <c r="V465" i="4"/>
  <c r="V466" i="4"/>
  <c r="V467" i="4"/>
  <c r="V468" i="4"/>
  <c r="V469" i="4"/>
  <c r="V470" i="4"/>
  <c r="V471" i="4"/>
  <c r="V472" i="4"/>
  <c r="V473" i="4"/>
  <c r="V474" i="4"/>
  <c r="V475" i="4"/>
  <c r="V476" i="4"/>
  <c r="V477" i="4"/>
  <c r="V478" i="4"/>
  <c r="V479" i="4"/>
  <c r="V480" i="4"/>
  <c r="V481" i="4"/>
  <c r="V482" i="4"/>
  <c r="V483" i="4"/>
  <c r="V484" i="4"/>
  <c r="V485" i="4"/>
  <c r="V486" i="4"/>
  <c r="V487" i="4"/>
  <c r="S28" i="27"/>
  <c r="V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2" i="7"/>
  <c r="C22" i="32"/>
  <c r="C5" i="32"/>
  <c r="C4" i="32"/>
  <c r="C2" i="32"/>
  <c r="X436" i="8"/>
  <c r="Y436" i="8" s="1"/>
  <c r="V329" i="8"/>
  <c r="V346" i="8"/>
  <c r="V4" i="8"/>
  <c r="V6" i="8"/>
  <c r="V5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8" i="8"/>
  <c r="V59" i="8"/>
  <c r="V60" i="8"/>
  <c r="V61" i="8"/>
  <c r="V62" i="8"/>
  <c r="V63" i="8"/>
  <c r="V64" i="8"/>
  <c r="V65" i="8"/>
  <c r="V66" i="8"/>
  <c r="V67" i="8"/>
  <c r="V68" i="8"/>
  <c r="V69" i="8"/>
  <c r="V70" i="8"/>
  <c r="V71" i="8"/>
  <c r="V72" i="8"/>
  <c r="V73" i="8"/>
  <c r="V74" i="8"/>
  <c r="V75" i="8"/>
  <c r="V76" i="8"/>
  <c r="V77" i="8"/>
  <c r="V78" i="8"/>
  <c r="V79" i="8"/>
  <c r="V80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V94" i="8"/>
  <c r="V95" i="8"/>
  <c r="V96" i="8"/>
  <c r="V97" i="8"/>
  <c r="V98" i="8"/>
  <c r="V99" i="8"/>
  <c r="V100" i="8"/>
  <c r="V101" i="8"/>
  <c r="V102" i="8"/>
  <c r="V103" i="8"/>
  <c r="V104" i="8"/>
  <c r="V105" i="8"/>
  <c r="V106" i="8"/>
  <c r="V107" i="8"/>
  <c r="V108" i="8"/>
  <c r="V482" i="8"/>
  <c r="V109" i="8"/>
  <c r="V110" i="8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6" i="8"/>
  <c r="V127" i="8"/>
  <c r="V128" i="8"/>
  <c r="V129" i="8"/>
  <c r="V130" i="8"/>
  <c r="V131" i="8"/>
  <c r="V132" i="8"/>
  <c r="V133" i="8"/>
  <c r="V134" i="8"/>
  <c r="V135" i="8"/>
  <c r="V136" i="8"/>
  <c r="V137" i="8"/>
  <c r="V138" i="8"/>
  <c r="V139" i="8"/>
  <c r="V140" i="8"/>
  <c r="V141" i="8"/>
  <c r="V142" i="8"/>
  <c r="V143" i="8"/>
  <c r="V144" i="8"/>
  <c r="V145" i="8"/>
  <c r="V146" i="8"/>
  <c r="V147" i="8"/>
  <c r="V148" i="8"/>
  <c r="V149" i="8"/>
  <c r="V150" i="8"/>
  <c r="V151" i="8"/>
  <c r="V152" i="8"/>
  <c r="V153" i="8"/>
  <c r="V154" i="8"/>
  <c r="V155" i="8"/>
  <c r="V156" i="8"/>
  <c r="V157" i="8"/>
  <c r="V158" i="8"/>
  <c r="V159" i="8"/>
  <c r="V160" i="8"/>
  <c r="V161" i="8"/>
  <c r="V162" i="8"/>
  <c r="V163" i="8"/>
  <c r="V164" i="8"/>
  <c r="V165" i="8"/>
  <c r="V166" i="8"/>
  <c r="V167" i="8"/>
  <c r="V168" i="8"/>
  <c r="V169" i="8"/>
  <c r="V170" i="8"/>
  <c r="V171" i="8"/>
  <c r="V172" i="8"/>
  <c r="V173" i="8"/>
  <c r="V174" i="8"/>
  <c r="V175" i="8"/>
  <c r="V176" i="8"/>
  <c r="V177" i="8"/>
  <c r="V178" i="8"/>
  <c r="V179" i="8"/>
  <c r="V180" i="8"/>
  <c r="V181" i="8"/>
  <c r="V182" i="8"/>
  <c r="V183" i="8"/>
  <c r="V184" i="8"/>
  <c r="V185" i="8"/>
  <c r="V186" i="8"/>
  <c r="V187" i="8"/>
  <c r="V188" i="8"/>
  <c r="V189" i="8"/>
  <c r="V190" i="8"/>
  <c r="V191" i="8"/>
  <c r="V192" i="8"/>
  <c r="V193" i="8"/>
  <c r="V194" i="8"/>
  <c r="V195" i="8"/>
  <c r="V196" i="8"/>
  <c r="V197" i="8"/>
  <c r="V198" i="8"/>
  <c r="V199" i="8"/>
  <c r="V200" i="8"/>
  <c r="V201" i="8"/>
  <c r="V202" i="8"/>
  <c r="V203" i="8"/>
  <c r="V204" i="8"/>
  <c r="V205" i="8"/>
  <c r="V206" i="8"/>
  <c r="V207" i="8"/>
  <c r="V208" i="8"/>
  <c r="V209" i="8"/>
  <c r="V210" i="8"/>
  <c r="V211" i="8"/>
  <c r="V212" i="8"/>
  <c r="V213" i="8"/>
  <c r="V214" i="8"/>
  <c r="V215" i="8"/>
  <c r="V216" i="8"/>
  <c r="V217" i="8"/>
  <c r="V218" i="8"/>
  <c r="V219" i="8"/>
  <c r="V220" i="8"/>
  <c r="V221" i="8"/>
  <c r="V222" i="8"/>
  <c r="V223" i="8"/>
  <c r="V224" i="8"/>
  <c r="V225" i="8"/>
  <c r="V226" i="8"/>
  <c r="V227" i="8"/>
  <c r="V228" i="8"/>
  <c r="V229" i="8"/>
  <c r="V230" i="8"/>
  <c r="V231" i="8"/>
  <c r="V232" i="8"/>
  <c r="V233" i="8"/>
  <c r="V234" i="8"/>
  <c r="V235" i="8"/>
  <c r="V236" i="8"/>
  <c r="V237" i="8"/>
  <c r="V238" i="8"/>
  <c r="V239" i="8"/>
  <c r="V240" i="8"/>
  <c r="V241" i="8"/>
  <c r="V242" i="8"/>
  <c r="V243" i="8"/>
  <c r="V244" i="8"/>
  <c r="V245" i="8"/>
  <c r="V246" i="8"/>
  <c r="V247" i="8"/>
  <c r="V248" i="8"/>
  <c r="V249" i="8"/>
  <c r="V250" i="8"/>
  <c r="V251" i="8"/>
  <c r="V252" i="8"/>
  <c r="V253" i="8"/>
  <c r="V254" i="8"/>
  <c r="V255" i="8"/>
  <c r="V256" i="8"/>
  <c r="V257" i="8"/>
  <c r="V258" i="8"/>
  <c r="V259" i="8"/>
  <c r="V260" i="8"/>
  <c r="V261" i="8"/>
  <c r="V262" i="8"/>
  <c r="V263" i="8"/>
  <c r="V264" i="8"/>
  <c r="V265" i="8"/>
  <c r="V266" i="8"/>
  <c r="V267" i="8"/>
  <c r="V268" i="8"/>
  <c r="V269" i="8"/>
  <c r="V270" i="8"/>
  <c r="V271" i="8"/>
  <c r="V272" i="8"/>
  <c r="V273" i="8"/>
  <c r="V274" i="8"/>
  <c r="V275" i="8"/>
  <c r="V276" i="8"/>
  <c r="V277" i="8"/>
  <c r="V278" i="8"/>
  <c r="V279" i="8"/>
  <c r="V280" i="8"/>
  <c r="V281" i="8"/>
  <c r="V282" i="8"/>
  <c r="V283" i="8"/>
  <c r="V284" i="8"/>
  <c r="V285" i="8"/>
  <c r="V286" i="8"/>
  <c r="V287" i="8"/>
  <c r="V288" i="8"/>
  <c r="V289" i="8"/>
  <c r="V290" i="8"/>
  <c r="V291" i="8"/>
  <c r="V292" i="8"/>
  <c r="V293" i="8"/>
  <c r="V294" i="8"/>
  <c r="V295" i="8"/>
  <c r="V296" i="8"/>
  <c r="V297" i="8"/>
  <c r="V298" i="8"/>
  <c r="V299" i="8"/>
  <c r="V300" i="8"/>
  <c r="V301" i="8"/>
  <c r="V302" i="8"/>
  <c r="V303" i="8"/>
  <c r="V304" i="8"/>
  <c r="V305" i="8"/>
  <c r="V306" i="8"/>
  <c r="V307" i="8"/>
  <c r="V308" i="8"/>
  <c r="V309" i="8"/>
  <c r="V310" i="8"/>
  <c r="V311" i="8"/>
  <c r="V312" i="8"/>
  <c r="V313" i="8"/>
  <c r="V314" i="8"/>
  <c r="V315" i="8"/>
  <c r="V316" i="8"/>
  <c r="V317" i="8"/>
  <c r="V318" i="8"/>
  <c r="V319" i="8"/>
  <c r="V320" i="8"/>
  <c r="V321" i="8"/>
  <c r="V322" i="8"/>
  <c r="V323" i="8"/>
  <c r="V324" i="8"/>
  <c r="V325" i="8"/>
  <c r="V326" i="8"/>
  <c r="V327" i="8"/>
  <c r="V328" i="8"/>
  <c r="V330" i="8"/>
  <c r="V331" i="8"/>
  <c r="V332" i="8"/>
  <c r="V333" i="8"/>
  <c r="V334" i="8"/>
  <c r="V335" i="8"/>
  <c r="V336" i="8"/>
  <c r="V337" i="8"/>
  <c r="V338" i="8"/>
  <c r="V339" i="8"/>
  <c r="V340" i="8"/>
  <c r="V341" i="8"/>
  <c r="V342" i="8"/>
  <c r="V343" i="8"/>
  <c r="V344" i="8"/>
  <c r="V345" i="8"/>
  <c r="V347" i="8"/>
  <c r="V348" i="8"/>
  <c r="V349" i="8"/>
  <c r="V350" i="8"/>
  <c r="V351" i="8"/>
  <c r="V352" i="8"/>
  <c r="V353" i="8"/>
  <c r="V354" i="8"/>
  <c r="V355" i="8"/>
  <c r="V356" i="8"/>
  <c r="V357" i="8"/>
  <c r="V358" i="8"/>
  <c r="V359" i="8"/>
  <c r="V360" i="8"/>
  <c r="V361" i="8"/>
  <c r="V362" i="8"/>
  <c r="V363" i="8"/>
  <c r="V364" i="8"/>
  <c r="V365" i="8"/>
  <c r="V366" i="8"/>
  <c r="V367" i="8"/>
  <c r="V368" i="8"/>
  <c r="V369" i="8"/>
  <c r="V370" i="8"/>
  <c r="V371" i="8"/>
  <c r="V372" i="8"/>
  <c r="V373" i="8"/>
  <c r="V374" i="8"/>
  <c r="V375" i="8"/>
  <c r="V376" i="8"/>
  <c r="V377" i="8"/>
  <c r="V378" i="8"/>
  <c r="V379" i="8"/>
  <c r="V380" i="8"/>
  <c r="V381" i="8"/>
  <c r="V382" i="8"/>
  <c r="V383" i="8"/>
  <c r="V384" i="8"/>
  <c r="V385" i="8"/>
  <c r="V386" i="8"/>
  <c r="V387" i="8"/>
  <c r="V388" i="8"/>
  <c r="V389" i="8"/>
  <c r="V390" i="8"/>
  <c r="V391" i="8"/>
  <c r="V392" i="8"/>
  <c r="V393" i="8"/>
  <c r="V394" i="8"/>
  <c r="V395" i="8"/>
  <c r="V396" i="8"/>
  <c r="V397" i="8"/>
  <c r="V398" i="8"/>
  <c r="V399" i="8"/>
  <c r="V400" i="8"/>
  <c r="V401" i="8"/>
  <c r="V402" i="8"/>
  <c r="V403" i="8"/>
  <c r="V404" i="8"/>
  <c r="V405" i="8"/>
  <c r="V406" i="8"/>
  <c r="V407" i="8"/>
  <c r="V408" i="8"/>
  <c r="V409" i="8"/>
  <c r="V410" i="8"/>
  <c r="V411" i="8"/>
  <c r="V412" i="8"/>
  <c r="V413" i="8"/>
  <c r="V414" i="8"/>
  <c r="V415" i="8"/>
  <c r="V416" i="8"/>
  <c r="V417" i="8"/>
  <c r="V418" i="8"/>
  <c r="V419" i="8"/>
  <c r="V420" i="8"/>
  <c r="V421" i="8"/>
  <c r="V422" i="8"/>
  <c r="V423" i="8"/>
  <c r="V424" i="8"/>
  <c r="V425" i="8"/>
  <c r="V426" i="8"/>
  <c r="V427" i="8"/>
  <c r="V428" i="8"/>
  <c r="V429" i="8"/>
  <c r="V430" i="8"/>
  <c r="V431" i="8"/>
  <c r="V432" i="8"/>
  <c r="V433" i="8"/>
  <c r="V434" i="8"/>
  <c r="V435" i="8"/>
  <c r="V436" i="8"/>
  <c r="V437" i="8"/>
  <c r="V438" i="8"/>
  <c r="V439" i="8"/>
  <c r="V440" i="8"/>
  <c r="V441" i="8"/>
  <c r="V442" i="8"/>
  <c r="V443" i="8"/>
  <c r="V444" i="8"/>
  <c r="V445" i="8"/>
  <c r="V446" i="8"/>
  <c r="V447" i="8"/>
  <c r="V448" i="8"/>
  <c r="V449" i="8"/>
  <c r="V450" i="8"/>
  <c r="V451" i="8"/>
  <c r="V452" i="8"/>
  <c r="V453" i="8"/>
  <c r="V454" i="8"/>
  <c r="V455" i="8"/>
  <c r="V456" i="8"/>
  <c r="V457" i="8"/>
  <c r="V458" i="8"/>
  <c r="V459" i="8"/>
  <c r="V460" i="8"/>
  <c r="V461" i="8"/>
  <c r="V462" i="8"/>
  <c r="V463" i="8"/>
  <c r="V464" i="8"/>
  <c r="V465" i="8"/>
  <c r="V466" i="8"/>
  <c r="V467" i="8"/>
  <c r="V468" i="8"/>
  <c r="V469" i="8"/>
  <c r="V470" i="8"/>
  <c r="V471" i="8"/>
  <c r="V472" i="8"/>
  <c r="V473" i="8"/>
  <c r="V474" i="8"/>
  <c r="V475" i="8"/>
  <c r="V476" i="8"/>
  <c r="V477" i="8"/>
  <c r="V478" i="8"/>
  <c r="V479" i="8"/>
  <c r="V480" i="8"/>
  <c r="V481" i="8"/>
  <c r="X175" i="8"/>
  <c r="Y175" i="8" s="1"/>
  <c r="Y110" i="8"/>
  <c r="X111" i="8"/>
  <c r="Y111" i="8" s="1"/>
  <c r="X112" i="8"/>
  <c r="Y112" i="8" s="1"/>
  <c r="X113" i="8"/>
  <c r="Y113" i="8" s="1"/>
  <c r="X114" i="8"/>
  <c r="Y114" i="8" s="1"/>
  <c r="X115" i="8"/>
  <c r="Y115" i="8" s="1"/>
  <c r="X116" i="8"/>
  <c r="Y116" i="8" s="1"/>
  <c r="X117" i="8"/>
  <c r="Y117" i="8" s="1"/>
  <c r="Y118" i="8"/>
  <c r="X119" i="8"/>
  <c r="Y119" i="8" s="1"/>
  <c r="X120" i="8"/>
  <c r="Y120" i="8" s="1"/>
  <c r="X121" i="8"/>
  <c r="Y121" i="8" s="1"/>
  <c r="Y122" i="8"/>
  <c r="X123" i="8"/>
  <c r="Y123" i="8" s="1"/>
  <c r="X124" i="8"/>
  <c r="Y124" i="8" s="1"/>
  <c r="Y125" i="8"/>
  <c r="Y126" i="8"/>
  <c r="X127" i="8"/>
  <c r="Y127" i="8" s="1"/>
  <c r="X128" i="8"/>
  <c r="Y128" i="8" s="1"/>
  <c r="X129" i="8"/>
  <c r="Y129" i="8" s="1"/>
  <c r="Y130" i="8"/>
  <c r="X131" i="8"/>
  <c r="Y131" i="8" s="1"/>
  <c r="X132" i="8"/>
  <c r="Y132" i="8" s="1"/>
  <c r="X133" i="8"/>
  <c r="Y133" i="8" s="1"/>
  <c r="X134" i="8"/>
  <c r="Y134" i="8" s="1"/>
  <c r="X135" i="8"/>
  <c r="Y135" i="8" s="1"/>
  <c r="X136" i="8"/>
  <c r="Y136" i="8" s="1"/>
  <c r="X137" i="8"/>
  <c r="Y137" i="8" s="1"/>
  <c r="X138" i="8"/>
  <c r="Y138" i="8" s="1"/>
  <c r="Y139" i="8"/>
  <c r="X140" i="8"/>
  <c r="Y140" i="8" s="1"/>
  <c r="X141" i="8"/>
  <c r="Y141" i="8" s="1"/>
  <c r="X142" i="8"/>
  <c r="Y142" i="8" s="1"/>
  <c r="X143" i="8"/>
  <c r="Y143" i="8" s="1"/>
  <c r="X144" i="8"/>
  <c r="Y144" i="8" s="1"/>
  <c r="X145" i="8"/>
  <c r="Y145" i="8" s="1"/>
  <c r="X146" i="8"/>
  <c r="Y146" i="8" s="1"/>
  <c r="X147" i="8"/>
  <c r="Y147" i="8" s="1"/>
  <c r="X148" i="8"/>
  <c r="Y148" i="8" s="1"/>
  <c r="X149" i="8"/>
  <c r="Y149" i="8" s="1"/>
  <c r="X150" i="8"/>
  <c r="Y150" i="8" s="1"/>
  <c r="X151" i="8"/>
  <c r="Y151" i="8" s="1"/>
  <c r="X152" i="8"/>
  <c r="Y152" i="8" s="1"/>
  <c r="X153" i="8"/>
  <c r="Y153" i="8" s="1"/>
  <c r="X154" i="8"/>
  <c r="Y154" i="8" s="1"/>
  <c r="X155" i="8"/>
  <c r="Y155" i="8" s="1"/>
  <c r="X156" i="8"/>
  <c r="Y156" i="8" s="1"/>
  <c r="X157" i="8"/>
  <c r="Y157" i="8" s="1"/>
  <c r="X158" i="8"/>
  <c r="Y158" i="8" s="1"/>
  <c r="X159" i="8"/>
  <c r="Y159" i="8" s="1"/>
  <c r="X160" i="8"/>
  <c r="Y160" i="8" s="1"/>
  <c r="X161" i="8"/>
  <c r="Y161" i="8" s="1"/>
  <c r="Y162" i="8"/>
  <c r="Y163" i="8"/>
  <c r="X164" i="8"/>
  <c r="Y164" i="8" s="1"/>
  <c r="X165" i="8"/>
  <c r="Y165" i="8" s="1"/>
  <c r="X166" i="8"/>
  <c r="Y166" i="8" s="1"/>
  <c r="Y167" i="8"/>
  <c r="X168" i="8"/>
  <c r="Y168" i="8" s="1"/>
  <c r="X169" i="8"/>
  <c r="Y169" i="8" s="1"/>
  <c r="X170" i="8"/>
  <c r="Y170" i="8" s="1"/>
  <c r="X171" i="8"/>
  <c r="Y171" i="8" s="1"/>
  <c r="X172" i="8"/>
  <c r="Y172" i="8" s="1"/>
  <c r="X173" i="8"/>
  <c r="Y173" i="8" s="1"/>
  <c r="X174" i="8"/>
  <c r="Y174" i="8" s="1"/>
  <c r="X176" i="8"/>
  <c r="Y176" i="8" s="1"/>
  <c r="X177" i="8"/>
  <c r="Y177" i="8" s="1"/>
  <c r="X178" i="8"/>
  <c r="Y178" i="8" s="1"/>
  <c r="X179" i="8"/>
  <c r="Y179" i="8" s="1"/>
  <c r="X180" i="8"/>
  <c r="Y180" i="8" s="1"/>
  <c r="X181" i="8"/>
  <c r="Y181" i="8" s="1"/>
  <c r="X182" i="8"/>
  <c r="Y182" i="8" s="1"/>
  <c r="X183" i="8"/>
  <c r="Y183" i="8" s="1"/>
  <c r="X184" i="8"/>
  <c r="Y184" i="8" s="1"/>
  <c r="X185" i="8"/>
  <c r="Y185" i="8" s="1"/>
  <c r="Y186" i="8"/>
  <c r="X187" i="8"/>
  <c r="Y187" i="8" s="1"/>
  <c r="X188" i="8"/>
  <c r="Y188" i="8" s="1"/>
  <c r="X189" i="8"/>
  <c r="Y189" i="8" s="1"/>
  <c r="X190" i="8"/>
  <c r="Y190" i="8" s="1"/>
  <c r="X191" i="8"/>
  <c r="Y191" i="8" s="1"/>
  <c r="X192" i="8"/>
  <c r="Y192" i="8" s="1"/>
  <c r="X193" i="8"/>
  <c r="Y193" i="8" s="1"/>
  <c r="X194" i="8"/>
  <c r="Y194" i="8" s="1"/>
  <c r="X195" i="8"/>
  <c r="Y195" i="8" s="1"/>
  <c r="X196" i="8"/>
  <c r="Y196" i="8" s="1"/>
  <c r="X197" i="8"/>
  <c r="Y197" i="8" s="1"/>
  <c r="X198" i="8"/>
  <c r="Y198" i="8" s="1"/>
  <c r="X199" i="8"/>
  <c r="Y199" i="8" s="1"/>
  <c r="X200" i="8"/>
  <c r="Y200" i="8" s="1"/>
  <c r="X201" i="8"/>
  <c r="Y201" i="8" s="1"/>
  <c r="X202" i="8"/>
  <c r="Y202" i="8" s="1"/>
  <c r="X203" i="8"/>
  <c r="Y203" i="8" s="1"/>
  <c r="X204" i="8"/>
  <c r="Y204" i="8" s="1"/>
  <c r="Y205" i="8"/>
  <c r="X206" i="8"/>
  <c r="Y206" i="8" s="1"/>
  <c r="X207" i="8"/>
  <c r="Y207" i="8" s="1"/>
  <c r="X208" i="8"/>
  <c r="Y208" i="8" s="1"/>
  <c r="X209" i="8"/>
  <c r="Y209" i="8" s="1"/>
  <c r="X210" i="8"/>
  <c r="Y210" i="8" s="1"/>
  <c r="X211" i="8"/>
  <c r="Y211" i="8" s="1"/>
  <c r="X212" i="8"/>
  <c r="Y212" i="8" s="1"/>
  <c r="X213" i="8"/>
  <c r="Y213" i="8" s="1"/>
  <c r="X214" i="8"/>
  <c r="Y214" i="8" s="1"/>
  <c r="X215" i="8"/>
  <c r="Y215" i="8" s="1"/>
  <c r="X216" i="8"/>
  <c r="Y216" i="8" s="1"/>
  <c r="X217" i="8"/>
  <c r="Y217" i="8" s="1"/>
  <c r="Y218" i="8"/>
  <c r="Y219" i="8"/>
  <c r="Y220" i="8"/>
  <c r="X221" i="8"/>
  <c r="Y221" i="8" s="1"/>
  <c r="X222" i="8"/>
  <c r="Y222" i="8" s="1"/>
  <c r="X223" i="8"/>
  <c r="Y223" i="8" s="1"/>
  <c r="Y224" i="8"/>
  <c r="X225" i="8"/>
  <c r="Y225" i="8" s="1"/>
  <c r="Y226" i="8"/>
  <c r="X227" i="8"/>
  <c r="Y227" i="8" s="1"/>
  <c r="X228" i="8"/>
  <c r="Y228" i="8" s="1"/>
  <c r="Y229" i="8"/>
  <c r="X230" i="8"/>
  <c r="Y230" i="8" s="1"/>
  <c r="X231" i="8"/>
  <c r="Y231" i="8" s="1"/>
  <c r="X232" i="8"/>
  <c r="Y232" i="8" s="1"/>
  <c r="Y233" i="8"/>
  <c r="Y234" i="8"/>
  <c r="X235" i="8"/>
  <c r="Y235" i="8" s="1"/>
  <c r="Y236" i="8"/>
  <c r="X237" i="8"/>
  <c r="Y237" i="8" s="1"/>
  <c r="Y238" i="8"/>
  <c r="Y239" i="8"/>
  <c r="X240" i="8"/>
  <c r="Y240" i="8" s="1"/>
  <c r="X241" i="8"/>
  <c r="Y241" i="8" s="1"/>
  <c r="X242" i="8"/>
  <c r="Y242" i="8" s="1"/>
  <c r="X243" i="8"/>
  <c r="Y243" i="8" s="1"/>
  <c r="X244" i="8"/>
  <c r="Y244" i="8" s="1"/>
  <c r="Y245" i="8"/>
  <c r="X246" i="8"/>
  <c r="Y246" i="8" s="1"/>
  <c r="X247" i="8"/>
  <c r="Y247" i="8" s="1"/>
  <c r="X248" i="8"/>
  <c r="Y248" i="8" s="1"/>
  <c r="X249" i="8"/>
  <c r="Y249" i="8" s="1"/>
  <c r="X250" i="8"/>
  <c r="Y250" i="8" s="1"/>
  <c r="X251" i="8"/>
  <c r="Y251" i="8" s="1"/>
  <c r="Y252" i="8"/>
  <c r="X253" i="8"/>
  <c r="Y253" i="8" s="1"/>
  <c r="X254" i="8"/>
  <c r="Y254" i="8" s="1"/>
  <c r="X255" i="8"/>
  <c r="Y255" i="8" s="1"/>
  <c r="X256" i="8"/>
  <c r="Y256" i="8" s="1"/>
  <c r="X257" i="8"/>
  <c r="Y257" i="8" s="1"/>
  <c r="X258" i="8"/>
  <c r="Y258" i="8" s="1"/>
  <c r="X259" i="8"/>
  <c r="Y259" i="8" s="1"/>
  <c r="X260" i="8"/>
  <c r="Y260" i="8" s="1"/>
  <c r="X261" i="8"/>
  <c r="Y261" i="8" s="1"/>
  <c r="X262" i="8"/>
  <c r="Y262" i="8" s="1"/>
  <c r="X263" i="8"/>
  <c r="Y263" i="8" s="1"/>
  <c r="X264" i="8"/>
  <c r="Y264" i="8" s="1"/>
  <c r="X265" i="8"/>
  <c r="Y265" i="8" s="1"/>
  <c r="X266" i="8"/>
  <c r="Y266" i="8" s="1"/>
  <c r="X267" i="8"/>
  <c r="Y267" i="8" s="1"/>
  <c r="X268" i="8"/>
  <c r="Y268" i="8" s="1"/>
  <c r="X269" i="8"/>
  <c r="Y269" i="8" s="1"/>
  <c r="X270" i="8"/>
  <c r="Y270" i="8" s="1"/>
  <c r="X271" i="8"/>
  <c r="Y271" i="8" s="1"/>
  <c r="X272" i="8"/>
  <c r="Y272" i="8" s="1"/>
  <c r="X273" i="8"/>
  <c r="Y273" i="8" s="1"/>
  <c r="X274" i="8"/>
  <c r="Y274" i="8" s="1"/>
  <c r="X275" i="8"/>
  <c r="Y275" i="8" s="1"/>
  <c r="X276" i="8"/>
  <c r="Y276" i="8" s="1"/>
  <c r="X277" i="8"/>
  <c r="Y277" i="8" s="1"/>
  <c r="X278" i="8"/>
  <c r="Y278" i="8" s="1"/>
  <c r="X279" i="8"/>
  <c r="Y279" i="8" s="1"/>
  <c r="X280" i="8"/>
  <c r="Y280" i="8" s="1"/>
  <c r="X281" i="8"/>
  <c r="Y281" i="8" s="1"/>
  <c r="X282" i="8"/>
  <c r="Y282" i="8" s="1"/>
  <c r="X283" i="8"/>
  <c r="Y283" i="8" s="1"/>
  <c r="X284" i="8"/>
  <c r="Y284" i="8" s="1"/>
  <c r="X285" i="8"/>
  <c r="Y285" i="8" s="1"/>
  <c r="X286" i="8"/>
  <c r="Y286" i="8" s="1"/>
  <c r="X287" i="8"/>
  <c r="Y287" i="8" s="1"/>
  <c r="X288" i="8"/>
  <c r="Y288" i="8" s="1"/>
  <c r="X289" i="8"/>
  <c r="Y289" i="8" s="1"/>
  <c r="X290" i="8"/>
  <c r="Y290" i="8" s="1"/>
  <c r="X291" i="8"/>
  <c r="Y291" i="8" s="1"/>
  <c r="X292" i="8"/>
  <c r="Y292" i="8" s="1"/>
  <c r="X293" i="8"/>
  <c r="Y293" i="8" s="1"/>
  <c r="X294" i="8"/>
  <c r="Y294" i="8" s="1"/>
  <c r="X295" i="8"/>
  <c r="Y295" i="8" s="1"/>
  <c r="X296" i="8"/>
  <c r="Y296" i="8" s="1"/>
  <c r="X297" i="8"/>
  <c r="Y297" i="8" s="1"/>
  <c r="X298" i="8"/>
  <c r="Y298" i="8" s="1"/>
  <c r="Y299" i="8"/>
  <c r="X300" i="8"/>
  <c r="Y300" i="8" s="1"/>
  <c r="X301" i="8"/>
  <c r="Y301" i="8" s="1"/>
  <c r="Y302" i="8"/>
  <c r="X303" i="8"/>
  <c r="Y303" i="8" s="1"/>
  <c r="X304" i="8"/>
  <c r="Y304" i="8" s="1"/>
  <c r="X305" i="8"/>
  <c r="Y305" i="8" s="1"/>
  <c r="X306" i="8"/>
  <c r="Y306" i="8" s="1"/>
  <c r="X307" i="8"/>
  <c r="Y307" i="8" s="1"/>
  <c r="Y308" i="8"/>
  <c r="Y309" i="8"/>
  <c r="X310" i="8"/>
  <c r="Y310" i="8" s="1"/>
  <c r="X311" i="8"/>
  <c r="Y311" i="8" s="1"/>
  <c r="X312" i="8"/>
  <c r="Y312" i="8" s="1"/>
  <c r="Y313" i="8"/>
  <c r="X314" i="8"/>
  <c r="Y314" i="8" s="1"/>
  <c r="X315" i="8"/>
  <c r="Y315" i="8" s="1"/>
  <c r="X316" i="8"/>
  <c r="Y316" i="8" s="1"/>
  <c r="X317" i="8"/>
  <c r="Y317" i="8" s="1"/>
  <c r="X318" i="8"/>
  <c r="Y318" i="8" s="1"/>
  <c r="X319" i="8"/>
  <c r="Y319" i="8" s="1"/>
  <c r="X320" i="8"/>
  <c r="Y320" i="8" s="1"/>
  <c r="X321" i="8"/>
  <c r="Y321" i="8" s="1"/>
  <c r="X322" i="8"/>
  <c r="Y322" i="8" s="1"/>
  <c r="X323" i="8"/>
  <c r="Y323" i="8" s="1"/>
  <c r="X324" i="8"/>
  <c r="Y324" i="8" s="1"/>
  <c r="X325" i="8"/>
  <c r="Y325" i="8" s="1"/>
  <c r="X326" i="8"/>
  <c r="Y326" i="8" s="1"/>
  <c r="X327" i="8"/>
  <c r="Y327" i="8" s="1"/>
  <c r="X328" i="8"/>
  <c r="Y328" i="8" s="1"/>
  <c r="Y330" i="8"/>
  <c r="X331" i="8"/>
  <c r="Y331" i="8" s="1"/>
  <c r="X332" i="8"/>
  <c r="Y332" i="8" s="1"/>
  <c r="X333" i="8"/>
  <c r="Y333" i="8" s="1"/>
  <c r="X334" i="8"/>
  <c r="Y334" i="8" s="1"/>
  <c r="X335" i="8"/>
  <c r="Y335" i="8" s="1"/>
  <c r="X336" i="8"/>
  <c r="Y336" i="8" s="1"/>
  <c r="X337" i="8"/>
  <c r="Y337" i="8" s="1"/>
  <c r="X338" i="8"/>
  <c r="Y338" i="8" s="1"/>
  <c r="X339" i="8"/>
  <c r="Y339" i="8" s="1"/>
  <c r="X340" i="8"/>
  <c r="Y340" i="8" s="1"/>
  <c r="X341" i="8"/>
  <c r="Y341" i="8" s="1"/>
  <c r="X342" i="8"/>
  <c r="Y342" i="8" s="1"/>
  <c r="X343" i="8"/>
  <c r="Y343" i="8" s="1"/>
  <c r="X344" i="8"/>
  <c r="Y344" i="8" s="1"/>
  <c r="X345" i="8"/>
  <c r="Y345" i="8" s="1"/>
  <c r="X347" i="8"/>
  <c r="Y347" i="8" s="1"/>
  <c r="X348" i="8"/>
  <c r="Y348" i="8" s="1"/>
  <c r="X349" i="8"/>
  <c r="Y349" i="8" s="1"/>
  <c r="Y350" i="8"/>
  <c r="Y351" i="8"/>
  <c r="Y352" i="8"/>
  <c r="X353" i="8"/>
  <c r="Y353" i="8" s="1"/>
  <c r="X354" i="8"/>
  <c r="Y354" i="8" s="1"/>
  <c r="X355" i="8"/>
  <c r="Y355" i="8" s="1"/>
  <c r="X356" i="8"/>
  <c r="Y356" i="8" s="1"/>
  <c r="X357" i="8"/>
  <c r="Y357" i="8" s="1"/>
  <c r="X358" i="8"/>
  <c r="Y358" i="8" s="1"/>
  <c r="X359" i="8"/>
  <c r="Y359" i="8" s="1"/>
  <c r="X360" i="8"/>
  <c r="Y360" i="8" s="1"/>
  <c r="X361" i="8"/>
  <c r="Y361" i="8" s="1"/>
  <c r="X362" i="8"/>
  <c r="Y362" i="8" s="1"/>
  <c r="X363" i="8"/>
  <c r="Y363" i="8" s="1"/>
  <c r="X364" i="8"/>
  <c r="Y364" i="8" s="1"/>
  <c r="X365" i="8"/>
  <c r="Y365" i="8" s="1"/>
  <c r="Y366" i="8"/>
  <c r="Y367" i="8"/>
  <c r="Y368" i="8"/>
  <c r="X369" i="8"/>
  <c r="Y369" i="8" s="1"/>
  <c r="X370" i="8"/>
  <c r="Y370" i="8" s="1"/>
  <c r="X371" i="8"/>
  <c r="Y371" i="8" s="1"/>
  <c r="X372" i="8"/>
  <c r="Y372" i="8" s="1"/>
  <c r="X373" i="8"/>
  <c r="Y373" i="8" s="1"/>
  <c r="X374" i="8"/>
  <c r="Y374" i="8" s="1"/>
  <c r="Y375" i="8"/>
  <c r="Y376" i="8"/>
  <c r="Y377" i="8"/>
  <c r="X378" i="8"/>
  <c r="Y378" i="8" s="1"/>
  <c r="X379" i="8"/>
  <c r="Y379" i="8" s="1"/>
  <c r="X380" i="8"/>
  <c r="Y380" i="8" s="1"/>
  <c r="X381" i="8"/>
  <c r="Y381" i="8" s="1"/>
  <c r="X382" i="8"/>
  <c r="Y382" i="8" s="1"/>
  <c r="X383" i="8"/>
  <c r="Y383" i="8" s="1"/>
  <c r="Y384" i="8"/>
  <c r="X385" i="8"/>
  <c r="Y385" i="8" s="1"/>
  <c r="X386" i="8"/>
  <c r="Y386" i="8" s="1"/>
  <c r="X387" i="8"/>
  <c r="Y387" i="8" s="1"/>
  <c r="X388" i="8"/>
  <c r="Y388" i="8" s="1"/>
  <c r="X389" i="8"/>
  <c r="Y389" i="8" s="1"/>
  <c r="X390" i="8"/>
  <c r="Y390" i="8" s="1"/>
  <c r="X391" i="8"/>
  <c r="Y391" i="8" s="1"/>
  <c r="X392" i="8"/>
  <c r="Y392" i="8" s="1"/>
  <c r="X393" i="8"/>
  <c r="Y393" i="8" s="1"/>
  <c r="Y394" i="8"/>
  <c r="X395" i="8"/>
  <c r="Y395" i="8" s="1"/>
  <c r="X396" i="8"/>
  <c r="Y396" i="8" s="1"/>
  <c r="Y397" i="8"/>
  <c r="Y398" i="8"/>
  <c r="X399" i="8"/>
  <c r="Y399" i="8" s="1"/>
  <c r="X400" i="8"/>
  <c r="Y400" i="8" s="1"/>
  <c r="X401" i="8"/>
  <c r="Y401" i="8" s="1"/>
  <c r="X402" i="8"/>
  <c r="Y402" i="8" s="1"/>
  <c r="X403" i="8"/>
  <c r="Y403" i="8" s="1"/>
  <c r="X404" i="8"/>
  <c r="Y404" i="8" s="1"/>
  <c r="X405" i="8"/>
  <c r="Y405" i="8" s="1"/>
  <c r="Y406" i="8"/>
  <c r="X407" i="8"/>
  <c r="Y407" i="8" s="1"/>
  <c r="X408" i="8"/>
  <c r="Y408" i="8" s="1"/>
  <c r="X409" i="8"/>
  <c r="Y409" i="8" s="1"/>
  <c r="X410" i="8"/>
  <c r="Y410" i="8" s="1"/>
  <c r="X411" i="8"/>
  <c r="Y411" i="8" s="1"/>
  <c r="X412" i="8"/>
  <c r="Y412" i="8" s="1"/>
  <c r="X413" i="8"/>
  <c r="Y413" i="8" s="1"/>
  <c r="X414" i="8"/>
  <c r="Y414" i="8" s="1"/>
  <c r="Y415" i="8"/>
  <c r="X416" i="8"/>
  <c r="Y416" i="8" s="1"/>
  <c r="X417" i="8"/>
  <c r="Y417" i="8" s="1"/>
  <c r="X418" i="8"/>
  <c r="Y418" i="8" s="1"/>
  <c r="Y419" i="8"/>
  <c r="Y420" i="8"/>
  <c r="X421" i="8"/>
  <c r="Y421" i="8" s="1"/>
  <c r="X422" i="8"/>
  <c r="Y422" i="8" s="1"/>
  <c r="X423" i="8"/>
  <c r="Y423" i="8" s="1"/>
  <c r="X424" i="8"/>
  <c r="Y424" i="8" s="1"/>
  <c r="X425" i="8"/>
  <c r="Y425" i="8" s="1"/>
  <c r="X426" i="8"/>
  <c r="Y426" i="8" s="1"/>
  <c r="X427" i="8"/>
  <c r="Y427" i="8" s="1"/>
  <c r="X428" i="8"/>
  <c r="Y428" i="8" s="1"/>
  <c r="X429" i="8"/>
  <c r="Y429" i="8" s="1"/>
  <c r="X430" i="8"/>
  <c r="Y430" i="8" s="1"/>
  <c r="X431" i="8"/>
  <c r="Y431" i="8" s="1"/>
  <c r="X432" i="8"/>
  <c r="Y432" i="8" s="1"/>
  <c r="Y433" i="8"/>
  <c r="X434" i="8"/>
  <c r="Y434" i="8" s="1"/>
  <c r="X435" i="8"/>
  <c r="Y435" i="8" s="1"/>
  <c r="X437" i="8"/>
  <c r="Y437" i="8" s="1"/>
  <c r="X438" i="8"/>
  <c r="Y438" i="8" s="1"/>
  <c r="Y439" i="8"/>
  <c r="X440" i="8"/>
  <c r="Y440" i="8" s="1"/>
  <c r="Y441" i="8"/>
  <c r="X442" i="8"/>
  <c r="Y442" i="8" s="1"/>
  <c r="X443" i="8"/>
  <c r="Y443" i="8" s="1"/>
  <c r="X444" i="8"/>
  <c r="Y444" i="8" s="1"/>
  <c r="Y445" i="8"/>
  <c r="Y446" i="8"/>
  <c r="Y447" i="8"/>
  <c r="X448" i="8"/>
  <c r="Y448" i="8" s="1"/>
  <c r="X449" i="8"/>
  <c r="Y449" i="8" s="1"/>
  <c r="X450" i="8"/>
  <c r="Y450" i="8" s="1"/>
  <c r="X451" i="8"/>
  <c r="Y451" i="8" s="1"/>
  <c r="X452" i="8"/>
  <c r="Y452" i="8" s="1"/>
  <c r="Y453" i="8"/>
  <c r="X454" i="8"/>
  <c r="Y454" i="8" s="1"/>
  <c r="X455" i="8"/>
  <c r="Y455" i="8" s="1"/>
  <c r="Y456" i="8"/>
  <c r="X457" i="8"/>
  <c r="Y457" i="8" s="1"/>
  <c r="X458" i="8"/>
  <c r="Y458" i="8" s="1"/>
  <c r="X459" i="8"/>
  <c r="Y459" i="8" s="1"/>
  <c r="Y460" i="8"/>
  <c r="X461" i="8"/>
  <c r="Y461" i="8" s="1"/>
  <c r="Y462" i="8"/>
  <c r="X463" i="8"/>
  <c r="Y463" i="8" s="1"/>
  <c r="X464" i="8"/>
  <c r="Y464" i="8" s="1"/>
  <c r="Y465" i="8"/>
  <c r="X466" i="8"/>
  <c r="Y466" i="8" s="1"/>
  <c r="X467" i="8"/>
  <c r="Y467" i="8" s="1"/>
  <c r="Y468" i="8"/>
  <c r="X469" i="8"/>
  <c r="Y469" i="8" s="1"/>
  <c r="Y470" i="8"/>
  <c r="X471" i="8"/>
  <c r="Y471" i="8" s="1"/>
  <c r="X472" i="8"/>
  <c r="Y472" i="8" s="1"/>
  <c r="X473" i="8"/>
  <c r="Y473" i="8" s="1"/>
  <c r="X474" i="8"/>
  <c r="Y474" i="8" s="1"/>
  <c r="X475" i="8"/>
  <c r="Y475" i="8" s="1"/>
  <c r="X476" i="8"/>
  <c r="Y476" i="8" s="1"/>
  <c r="X477" i="8"/>
  <c r="Y477" i="8" s="1"/>
  <c r="X478" i="8"/>
  <c r="Y478" i="8" s="1"/>
  <c r="X479" i="8"/>
  <c r="Y479" i="8" s="1"/>
  <c r="X480" i="8"/>
  <c r="Y480" i="8" s="1"/>
  <c r="X481" i="8"/>
  <c r="Y481" i="8" s="1"/>
  <c r="Y109" i="8"/>
  <c r="X482" i="8"/>
  <c r="Y482" i="8" s="1"/>
  <c r="X18" i="8"/>
  <c r="Y18" i="8" s="1"/>
  <c r="X19" i="8"/>
  <c r="Y19" i="8" s="1"/>
  <c r="X21" i="8"/>
  <c r="Y21" i="8" s="1"/>
  <c r="X22" i="8"/>
  <c r="Y22" i="8" s="1"/>
  <c r="X23" i="8"/>
  <c r="Y23" i="8" s="1"/>
  <c r="Y24" i="8"/>
  <c r="X25" i="8"/>
  <c r="Y25" i="8" s="1"/>
  <c r="X27" i="8"/>
  <c r="Y27" i="8" s="1"/>
  <c r="X28" i="8"/>
  <c r="Y28" i="8" s="1"/>
  <c r="X29" i="8"/>
  <c r="Y29" i="8" s="1"/>
  <c r="X31" i="8"/>
  <c r="Y31" i="8" s="1"/>
  <c r="X32" i="8"/>
  <c r="Y32" i="8" s="1"/>
  <c r="X34" i="8"/>
  <c r="Y34" i="8" s="1"/>
  <c r="X36" i="8"/>
  <c r="Y36" i="8" s="1"/>
  <c r="X38" i="8"/>
  <c r="Y38" i="8" s="1"/>
  <c r="X40" i="8"/>
  <c r="Y40" i="8" s="1"/>
  <c r="X41" i="8"/>
  <c r="Y41" i="8" s="1"/>
  <c r="X42" i="8"/>
  <c r="Y42" i="8" s="1"/>
  <c r="X43" i="8"/>
  <c r="Y43" i="8" s="1"/>
  <c r="X44" i="8"/>
  <c r="Y44" i="8" s="1"/>
  <c r="X45" i="8"/>
  <c r="Y45" i="8" s="1"/>
  <c r="X46" i="8"/>
  <c r="Y46" i="8" s="1"/>
  <c r="X47" i="8"/>
  <c r="Y47" i="8" s="1"/>
  <c r="X48" i="8"/>
  <c r="Y48" i="8" s="1"/>
  <c r="X49" i="8"/>
  <c r="Y49" i="8" s="1"/>
  <c r="X50" i="8"/>
  <c r="Y50" i="8" s="1"/>
  <c r="X52" i="8"/>
  <c r="Y52" i="8" s="1"/>
  <c r="X53" i="8"/>
  <c r="Y53" i="8" s="1"/>
  <c r="X54" i="8"/>
  <c r="Y54" i="8" s="1"/>
  <c r="X55" i="8"/>
  <c r="Y55" i="8" s="1"/>
  <c r="X56" i="8"/>
  <c r="Y56" i="8" s="1"/>
  <c r="X57" i="8"/>
  <c r="Y57" i="8" s="1"/>
  <c r="X58" i="8"/>
  <c r="Y58" i="8" s="1"/>
  <c r="X59" i="8"/>
  <c r="Y59" i="8" s="1"/>
  <c r="X60" i="8"/>
  <c r="Y60" i="8" s="1"/>
  <c r="X63" i="8"/>
  <c r="Y63" i="8" s="1"/>
  <c r="X64" i="8"/>
  <c r="Y64" i="8" s="1"/>
  <c r="X65" i="8"/>
  <c r="Y65" i="8" s="1"/>
  <c r="X66" i="8"/>
  <c r="Y66" i="8" s="1"/>
  <c r="X67" i="8"/>
  <c r="Y67" i="8" s="1"/>
  <c r="X68" i="8"/>
  <c r="Y68" i="8" s="1"/>
  <c r="X69" i="8"/>
  <c r="Y69" i="8" s="1"/>
  <c r="X71" i="8"/>
  <c r="Y71" i="8" s="1"/>
  <c r="Y72" i="8"/>
  <c r="X73" i="8"/>
  <c r="Y73" i="8" s="1"/>
  <c r="X74" i="8"/>
  <c r="Y74" i="8" s="1"/>
  <c r="X75" i="8"/>
  <c r="Y75" i="8" s="1"/>
  <c r="X76" i="8"/>
  <c r="Y76" i="8" s="1"/>
  <c r="X77" i="8"/>
  <c r="Y77" i="8" s="1"/>
  <c r="X78" i="8"/>
  <c r="Y78" i="8" s="1"/>
  <c r="X79" i="8"/>
  <c r="Y79" i="8" s="1"/>
  <c r="X80" i="8"/>
  <c r="Y80" i="8" s="1"/>
  <c r="X81" i="8"/>
  <c r="Y81" i="8" s="1"/>
  <c r="X82" i="8"/>
  <c r="Y82" i="8" s="1"/>
  <c r="X86" i="8"/>
  <c r="Y86" i="8" s="1"/>
  <c r="Y87" i="8"/>
  <c r="Y88" i="8"/>
  <c r="X90" i="8"/>
  <c r="Y90" i="8" s="1"/>
  <c r="X93" i="8"/>
  <c r="Y93" i="8" s="1"/>
  <c r="X94" i="8"/>
  <c r="Y94" i="8" s="1"/>
  <c r="Y96" i="8"/>
  <c r="X98" i="8"/>
  <c r="Y98" i="8" s="1"/>
  <c r="X101" i="8"/>
  <c r="Y101" i="8" s="1"/>
  <c r="X102" i="8"/>
  <c r="Y102" i="8" s="1"/>
  <c r="X103" i="8"/>
  <c r="Y103" i="8" s="1"/>
  <c r="Y104" i="8"/>
  <c r="X105" i="8"/>
  <c r="Y105" i="8" s="1"/>
  <c r="X106" i="8"/>
  <c r="Y106" i="8" s="1"/>
  <c r="X107" i="8"/>
  <c r="Y107" i="8" s="1"/>
  <c r="X108" i="8"/>
  <c r="Y108" i="8" s="1"/>
  <c r="X17" i="8"/>
  <c r="Y17" i="8" s="1"/>
  <c r="X15" i="8"/>
  <c r="Y15" i="8" s="1"/>
  <c r="X9" i="8"/>
  <c r="Y9" i="8" s="1"/>
  <c r="X10" i="8"/>
  <c r="Y10" i="8" s="1"/>
  <c r="X11" i="8"/>
  <c r="Y11" i="8" s="1"/>
  <c r="X12" i="8"/>
  <c r="Y12" i="8" s="1"/>
  <c r="X13" i="8"/>
  <c r="Y13" i="8" s="1"/>
  <c r="X8" i="8"/>
  <c r="Y8" i="8" s="1"/>
  <c r="X6" i="8"/>
  <c r="Y6" i="8" s="1"/>
  <c r="X5" i="8"/>
  <c r="Y5" i="8" s="1"/>
  <c r="X346" i="8"/>
  <c r="Y346" i="8" s="1"/>
  <c r="X4" i="7"/>
  <c r="Y4" i="7" s="1"/>
  <c r="X5" i="7"/>
  <c r="Y5" i="7" s="1"/>
  <c r="S346" i="4"/>
  <c r="S365" i="4"/>
  <c r="S354" i="4"/>
  <c r="S366" i="4"/>
  <c r="S355" i="4"/>
  <c r="S367" i="4"/>
  <c r="S379" i="4"/>
  <c r="S356" i="4"/>
  <c r="S360" i="4"/>
  <c r="S391" i="4"/>
  <c r="S434" i="4"/>
  <c r="S338" i="4"/>
  <c r="S382" i="4"/>
  <c r="S393" i="4"/>
  <c r="S349" i="4"/>
  <c r="S359" i="4"/>
  <c r="S337" i="4"/>
  <c r="S370" i="4"/>
  <c r="S324" i="4"/>
  <c r="S371" i="4"/>
  <c r="S348" i="4"/>
  <c r="S369" i="4"/>
  <c r="S336" i="4"/>
  <c r="S372" i="4"/>
  <c r="X82" i="4"/>
  <c r="Y82" i="4" s="1"/>
  <c r="X84" i="4"/>
  <c r="Y84" i="4" s="1"/>
  <c r="X85" i="4"/>
  <c r="Y85" i="4" s="1"/>
  <c r="X86" i="4"/>
  <c r="Y86" i="4" s="1"/>
  <c r="X87" i="4"/>
  <c r="Y87" i="4" s="1"/>
  <c r="S357" i="4"/>
  <c r="S325" i="4"/>
  <c r="S318" i="4"/>
  <c r="S319" i="4"/>
  <c r="X83" i="4"/>
  <c r="Y83" i="4" s="1"/>
  <c r="X81" i="4"/>
  <c r="Y81" i="4" s="1"/>
  <c r="S96" i="4"/>
  <c r="S432" i="4"/>
  <c r="S433" i="4"/>
  <c r="X4" i="28"/>
  <c r="X3" i="28"/>
  <c r="X2" i="28"/>
  <c r="E11" i="32" s="1"/>
  <c r="X7" i="26"/>
  <c r="X6" i="26"/>
  <c r="X5" i="26"/>
  <c r="X4" i="26"/>
  <c r="X3" i="26"/>
  <c r="X2" i="26"/>
  <c r="X2" i="20"/>
  <c r="X3" i="20"/>
  <c r="X4" i="18"/>
  <c r="X3" i="18"/>
  <c r="X2" i="18"/>
  <c r="X5" i="15"/>
  <c r="X4" i="15"/>
  <c r="X3" i="15"/>
  <c r="X2" i="15"/>
  <c r="X2" i="13"/>
  <c r="E4" i="32"/>
  <c r="X2" i="12"/>
  <c r="X4" i="9"/>
  <c r="X3" i="9"/>
  <c r="X2" i="9"/>
  <c r="Y62" i="8"/>
  <c r="Y70" i="8"/>
  <c r="Y61" i="8"/>
  <c r="Y89" i="8"/>
  <c r="Y92" i="8"/>
  <c r="Y84" i="8"/>
  <c r="Y100" i="8"/>
  <c r="Y33" i="8"/>
  <c r="Y30" i="8"/>
  <c r="Y7" i="8"/>
  <c r="Y329" i="8"/>
  <c r="Y91" i="8"/>
  <c r="Y83" i="8"/>
  <c r="Y99" i="8"/>
  <c r="Y20" i="8"/>
  <c r="Y95" i="8"/>
  <c r="Y85" i="8"/>
  <c r="Y16" i="8"/>
  <c r="Y51" i="8"/>
  <c r="Y35" i="8"/>
  <c r="Y14" i="8"/>
  <c r="Y39" i="8"/>
  <c r="Y37" i="8"/>
  <c r="Y97" i="8"/>
  <c r="Y26" i="8"/>
  <c r="X79" i="7"/>
  <c r="Y79" i="7" s="1"/>
  <c r="X78" i="7"/>
  <c r="Y78" i="7" s="1"/>
  <c r="X77" i="7"/>
  <c r="Y77" i="7" s="1"/>
  <c r="X76" i="7"/>
  <c r="Y76" i="7" s="1"/>
  <c r="X75" i="7"/>
  <c r="Y75" i="7" s="1"/>
  <c r="X74" i="7"/>
  <c r="Y74" i="7" s="1"/>
  <c r="X73" i="7"/>
  <c r="Y73" i="7" s="1"/>
  <c r="X72" i="7"/>
  <c r="Y72" i="7" s="1"/>
  <c r="X71" i="7"/>
  <c r="Y71" i="7" s="1"/>
  <c r="X70" i="7"/>
  <c r="Y70" i="7" s="1"/>
  <c r="X69" i="7"/>
  <c r="Y69" i="7" s="1"/>
  <c r="X68" i="7"/>
  <c r="Y68" i="7" s="1"/>
  <c r="X67" i="7"/>
  <c r="Y67" i="7" s="1"/>
  <c r="X66" i="7"/>
  <c r="Y66" i="7" s="1"/>
  <c r="X65" i="7"/>
  <c r="Y65" i="7" s="1"/>
  <c r="X64" i="7"/>
  <c r="Y64" i="7" s="1"/>
  <c r="X63" i="7"/>
  <c r="Y63" i="7" s="1"/>
  <c r="X62" i="7"/>
  <c r="Y62" i="7" s="1"/>
  <c r="X61" i="7"/>
  <c r="Y61" i="7" s="1"/>
  <c r="X60" i="7"/>
  <c r="Y60" i="7" s="1"/>
  <c r="X59" i="7"/>
  <c r="Y59" i="7" s="1"/>
  <c r="X58" i="7"/>
  <c r="Y58" i="7" s="1"/>
  <c r="X57" i="7"/>
  <c r="Y57" i="7" s="1"/>
  <c r="X56" i="7"/>
  <c r="Y56" i="7" s="1"/>
  <c r="X55" i="7"/>
  <c r="Y55" i="7" s="1"/>
  <c r="X54" i="7"/>
  <c r="Y54" i="7" s="1"/>
  <c r="X53" i="7"/>
  <c r="Y53" i="7" s="1"/>
  <c r="X52" i="7"/>
  <c r="Y52" i="7" s="1"/>
  <c r="X51" i="7"/>
  <c r="Y51" i="7" s="1"/>
  <c r="X50" i="7"/>
  <c r="Y50" i="7" s="1"/>
  <c r="X49" i="7"/>
  <c r="Y49" i="7" s="1"/>
  <c r="X48" i="7"/>
  <c r="Y48" i="7" s="1"/>
  <c r="X47" i="7"/>
  <c r="Y47" i="7" s="1"/>
  <c r="X46" i="7"/>
  <c r="Y46" i="7" s="1"/>
  <c r="X45" i="7"/>
  <c r="Y45" i="7" s="1"/>
  <c r="X44" i="7"/>
  <c r="Y44" i="7" s="1"/>
  <c r="X43" i="7"/>
  <c r="Y43" i="7" s="1"/>
  <c r="X42" i="7"/>
  <c r="Y42" i="7" s="1"/>
  <c r="X41" i="7"/>
  <c r="Y41" i="7" s="1"/>
  <c r="X40" i="7"/>
  <c r="Y40" i="7" s="1"/>
  <c r="X39" i="7"/>
  <c r="Y39" i="7" s="1"/>
  <c r="Y38" i="7"/>
  <c r="X37" i="7"/>
  <c r="Y37" i="7" s="1"/>
  <c r="X36" i="7"/>
  <c r="Y36" i="7" s="1"/>
  <c r="X35" i="7"/>
  <c r="Y35" i="7" s="1"/>
  <c r="X34" i="7"/>
  <c r="Y34" i="7" s="1"/>
  <c r="X33" i="7"/>
  <c r="Y33" i="7" s="1"/>
  <c r="X32" i="7"/>
  <c r="Y32" i="7" s="1"/>
  <c r="X31" i="7"/>
  <c r="Y31" i="7" s="1"/>
  <c r="X30" i="7"/>
  <c r="Y30" i="7" s="1"/>
  <c r="X29" i="7"/>
  <c r="Y29" i="7" s="1"/>
  <c r="X28" i="7"/>
  <c r="Y28" i="7" s="1"/>
  <c r="X27" i="7"/>
  <c r="Y27" i="7" s="1"/>
  <c r="X26" i="7"/>
  <c r="Y26" i="7" s="1"/>
  <c r="X25" i="7"/>
  <c r="Y25" i="7" s="1"/>
  <c r="X24" i="7"/>
  <c r="Y24" i="7" s="1"/>
  <c r="X23" i="7"/>
  <c r="Y23" i="7" s="1"/>
  <c r="X22" i="7"/>
  <c r="Y22" i="7" s="1"/>
  <c r="X21" i="7"/>
  <c r="Y21" i="7" s="1"/>
  <c r="X20" i="7"/>
  <c r="Y20" i="7" s="1"/>
  <c r="X19" i="7"/>
  <c r="Y19" i="7" s="1"/>
  <c r="X18" i="7"/>
  <c r="Y18" i="7" s="1"/>
  <c r="X17" i="7"/>
  <c r="Y17" i="7" s="1"/>
  <c r="X16" i="7"/>
  <c r="Y16" i="7" s="1"/>
  <c r="X15" i="7"/>
  <c r="Y15" i="7" s="1"/>
  <c r="X14" i="7"/>
  <c r="Y14" i="7" s="1"/>
  <c r="X13" i="7"/>
  <c r="Y13" i="7" s="1"/>
  <c r="X12" i="7"/>
  <c r="Y12" i="7" s="1"/>
  <c r="X11" i="7"/>
  <c r="Y11" i="7" s="1"/>
  <c r="X10" i="7"/>
  <c r="Y10" i="7" s="1"/>
  <c r="X9" i="7"/>
  <c r="Y9" i="7" s="1"/>
  <c r="X8" i="7"/>
  <c r="Y8" i="7" s="1"/>
  <c r="X7" i="7"/>
  <c r="Y7" i="7" s="1"/>
  <c r="X6" i="7"/>
  <c r="Y6" i="7" s="1"/>
  <c r="X3" i="7"/>
  <c r="Y3" i="7" s="1"/>
  <c r="Y2" i="7"/>
  <c r="E22" i="32" l="1"/>
  <c r="E34" i="32"/>
  <c r="E36" i="32"/>
  <c r="E46" i="32" s="1"/>
  <c r="I46" i="32" s="1"/>
  <c r="E2" i="32"/>
  <c r="D36" i="32"/>
  <c r="D46" i="32" s="1"/>
  <c r="D34" i="32"/>
  <c r="X475" i="4"/>
  <c r="X474" i="4"/>
  <c r="X473" i="4"/>
  <c r="X470" i="4"/>
  <c r="X469" i="4"/>
  <c r="X468" i="4"/>
  <c r="X467" i="4"/>
  <c r="X465" i="4"/>
  <c r="X464" i="4"/>
  <c r="X463" i="4"/>
  <c r="X458" i="4"/>
  <c r="X459" i="4"/>
  <c r="X460" i="4"/>
  <c r="X461" i="4"/>
  <c r="X462" i="4"/>
  <c r="X457" i="4"/>
  <c r="X456" i="4"/>
  <c r="X455" i="4"/>
  <c r="X454" i="4"/>
  <c r="X453" i="4"/>
  <c r="X439" i="4"/>
  <c r="X438" i="4"/>
  <c r="X437" i="4"/>
  <c r="X485" i="4"/>
  <c r="Y487" i="4"/>
  <c r="X445" i="4"/>
  <c r="Y485" i="4" l="1"/>
  <c r="Y471" i="4"/>
  <c r="Y472" i="4"/>
  <c r="Y486" i="4"/>
  <c r="Y474" i="4"/>
  <c r="Y475" i="4"/>
  <c r="Y476" i="4"/>
  <c r="Y477" i="4"/>
  <c r="Y478" i="4"/>
  <c r="Y479" i="4"/>
  <c r="Y480" i="4"/>
  <c r="Y481" i="4"/>
  <c r="Y482" i="4"/>
  <c r="Y483" i="4"/>
  <c r="Y484" i="4"/>
  <c r="Y473" i="4"/>
  <c r="Y450" i="4"/>
  <c r="Y451" i="4"/>
  <c r="Y452" i="4"/>
  <c r="Y453" i="4"/>
  <c r="Y454" i="4"/>
  <c r="Y455" i="4"/>
  <c r="Y456" i="4"/>
  <c r="Y457" i="4"/>
  <c r="Y458" i="4"/>
  <c r="Y459" i="4"/>
  <c r="Y460" i="4"/>
  <c r="Y461" i="4"/>
  <c r="Y462" i="4"/>
  <c r="Y463" i="4"/>
  <c r="Y464" i="4"/>
  <c r="Y465" i="4"/>
  <c r="Y466" i="4"/>
  <c r="Y467" i="4"/>
  <c r="Y468" i="4"/>
  <c r="Y469" i="4"/>
  <c r="Y470" i="4"/>
  <c r="Y449" i="4"/>
  <c r="Y445" i="4"/>
  <c r="Y446" i="4"/>
  <c r="Y447" i="4"/>
  <c r="Y448" i="4"/>
  <c r="Y437" i="4"/>
  <c r="Y438" i="4"/>
  <c r="Y439" i="4"/>
  <c r="Y440" i="4"/>
  <c r="Y441" i="4"/>
  <c r="Y442" i="4"/>
  <c r="Y443" i="4"/>
  <c r="Y444" i="4"/>
</calcChain>
</file>

<file path=xl/sharedStrings.xml><?xml version="1.0" encoding="utf-8"?>
<sst xmlns="http://schemas.openxmlformats.org/spreadsheetml/2006/main" count="21368" uniqueCount="3495">
  <si>
    <t>Regal</t>
  </si>
  <si>
    <t>Fach</t>
  </si>
  <si>
    <t>Platz</t>
  </si>
  <si>
    <t>VPE</t>
  </si>
  <si>
    <t>Hersteller</t>
  </si>
  <si>
    <t>B</t>
  </si>
  <si>
    <t>Meiko</t>
  </si>
  <si>
    <t>Schwimmerventil</t>
  </si>
  <si>
    <t>Hubmagnet</t>
  </si>
  <si>
    <t>Magnetschalter</t>
  </si>
  <si>
    <t>Temperaturregler</t>
  </si>
  <si>
    <t>Thermostat</t>
  </si>
  <si>
    <t>Gummidichtung</t>
  </si>
  <si>
    <t>Dichtung</t>
  </si>
  <si>
    <t>Flachdichtung</t>
  </si>
  <si>
    <t>?</t>
  </si>
  <si>
    <t>Halterung</t>
  </si>
  <si>
    <t>Scheibe</t>
  </si>
  <si>
    <t>0113100</t>
  </si>
  <si>
    <t>0113129</t>
  </si>
  <si>
    <t>0224017</t>
  </si>
  <si>
    <t>0113220</t>
  </si>
  <si>
    <t>0113127</t>
  </si>
  <si>
    <t>0113126</t>
  </si>
  <si>
    <t>0113017</t>
  </si>
  <si>
    <t>0113032</t>
  </si>
  <si>
    <t>0296005</t>
  </si>
  <si>
    <t>0296007</t>
  </si>
  <si>
    <t>0296002</t>
  </si>
  <si>
    <t>Reinigerdosiergerät</t>
  </si>
  <si>
    <t>0535684</t>
  </si>
  <si>
    <t>0535648</t>
  </si>
  <si>
    <t>0260013</t>
  </si>
  <si>
    <t>Dosiergerät</t>
  </si>
  <si>
    <t>0535634</t>
  </si>
  <si>
    <t>Dosierpumpe</t>
  </si>
  <si>
    <t>0535635</t>
  </si>
  <si>
    <t>0535624</t>
  </si>
  <si>
    <t>C</t>
  </si>
  <si>
    <t>0550046</t>
  </si>
  <si>
    <t>Pumpenlaufrad</t>
  </si>
  <si>
    <t>8680012</t>
  </si>
  <si>
    <t>0620195</t>
  </si>
  <si>
    <t>0501068</t>
  </si>
  <si>
    <t>0501075</t>
  </si>
  <si>
    <t>8301043</t>
  </si>
  <si>
    <t>0620158</t>
  </si>
  <si>
    <t>0620210</t>
  </si>
  <si>
    <t>0620173</t>
  </si>
  <si>
    <t>0620396</t>
  </si>
  <si>
    <t>0620161</t>
  </si>
  <si>
    <t>0620468</t>
  </si>
  <si>
    <t>0620215</t>
  </si>
  <si>
    <t>0620206</t>
  </si>
  <si>
    <t>0620133</t>
  </si>
  <si>
    <t>Nachspüldüse</t>
  </si>
  <si>
    <t>Luftfalle</t>
  </si>
  <si>
    <t>Befestigungsrohr</t>
  </si>
  <si>
    <t>8660045</t>
  </si>
  <si>
    <t>SKT-Mutter</t>
  </si>
  <si>
    <t>Kupplung</t>
  </si>
  <si>
    <t>Anschlusswinkel</t>
  </si>
  <si>
    <t>Drehdüse</t>
  </si>
  <si>
    <t>Muffe</t>
  </si>
  <si>
    <t>Abdeckkappe</t>
  </si>
  <si>
    <t>Schlittenführungsklotz</t>
  </si>
  <si>
    <t>Dosiernippel</t>
  </si>
  <si>
    <t>Mutter</t>
  </si>
  <si>
    <t>Düsenuntersatz</t>
  </si>
  <si>
    <t>Verteiler</t>
  </si>
  <si>
    <t>Lagerstutzen</t>
  </si>
  <si>
    <t>D</t>
  </si>
  <si>
    <t>Düse</t>
  </si>
  <si>
    <t>T-Stück</t>
  </si>
  <si>
    <t>Einschraubwinkel</t>
  </si>
  <si>
    <t>0113219</t>
  </si>
  <si>
    <t>0113029</t>
  </si>
  <si>
    <t>0140032</t>
  </si>
  <si>
    <t>0457042</t>
  </si>
  <si>
    <t>0113223</t>
  </si>
  <si>
    <t>0122070</t>
  </si>
  <si>
    <t>0122050</t>
  </si>
  <si>
    <t>0123030</t>
  </si>
  <si>
    <t>0122017</t>
  </si>
  <si>
    <t>0122007</t>
  </si>
  <si>
    <t>0121031</t>
  </si>
  <si>
    <t>0122003</t>
  </si>
  <si>
    <t>0121032</t>
  </si>
  <si>
    <t>0121035</t>
  </si>
  <si>
    <t>0620321</t>
  </si>
  <si>
    <t>0108047</t>
  </si>
  <si>
    <t>0108051</t>
  </si>
  <si>
    <t>0108043</t>
  </si>
  <si>
    <t>0408226</t>
  </si>
  <si>
    <t>0408006</t>
  </si>
  <si>
    <t>0408008</t>
  </si>
  <si>
    <t>0231115</t>
  </si>
  <si>
    <t>0501094</t>
  </si>
  <si>
    <t>0231331</t>
  </si>
  <si>
    <t>0408210</t>
  </si>
  <si>
    <t>0401066</t>
  </si>
  <si>
    <t>0408110</t>
  </si>
  <si>
    <t>0501101</t>
  </si>
  <si>
    <t>0408046</t>
  </si>
  <si>
    <t>0408026</t>
  </si>
  <si>
    <t>0237009</t>
  </si>
  <si>
    <t>0408032</t>
  </si>
  <si>
    <t>0401067</t>
  </si>
  <si>
    <t>0108019</t>
  </si>
  <si>
    <t>0401061</t>
  </si>
  <si>
    <t>0124030</t>
  </si>
  <si>
    <t>0124031</t>
  </si>
  <si>
    <t>0124035</t>
  </si>
  <si>
    <t>0124036</t>
  </si>
  <si>
    <t>0124039</t>
  </si>
  <si>
    <t>0124040</t>
  </si>
  <si>
    <t>0124300</t>
  </si>
  <si>
    <t>0124080</t>
  </si>
  <si>
    <t>0124004</t>
  </si>
  <si>
    <t>0135512</t>
  </si>
  <si>
    <t>0457025</t>
  </si>
  <si>
    <t>0342100</t>
  </si>
  <si>
    <t>Schwimmer</t>
  </si>
  <si>
    <t>0260027</t>
  </si>
  <si>
    <t>Gleitring</t>
  </si>
  <si>
    <t>Manschette</t>
  </si>
  <si>
    <t>Kettenradscheibe</t>
  </si>
  <si>
    <t>Gegenlaufring</t>
  </si>
  <si>
    <t>8302016</t>
  </si>
  <si>
    <t>8300102</t>
  </si>
  <si>
    <t>8300103</t>
  </si>
  <si>
    <t>8001801</t>
  </si>
  <si>
    <t>0321015</t>
  </si>
  <si>
    <t>0472033</t>
  </si>
  <si>
    <t>Düsen</t>
  </si>
  <si>
    <t>0472027</t>
  </si>
  <si>
    <t>0429003</t>
  </si>
  <si>
    <t>8301611</t>
  </si>
  <si>
    <t>8304572</t>
  </si>
  <si>
    <t>0425200</t>
  </si>
  <si>
    <t>Buchse</t>
  </si>
  <si>
    <t>8660046</t>
  </si>
  <si>
    <t>A</t>
  </si>
  <si>
    <t>Motor</t>
  </si>
  <si>
    <t>Pumpe mit Motor</t>
  </si>
  <si>
    <t>9607881</t>
  </si>
  <si>
    <t>9621709</t>
  </si>
  <si>
    <t>9544294</t>
  </si>
  <si>
    <t>8660047</t>
  </si>
  <si>
    <t>0337005</t>
  </si>
  <si>
    <t>0340002</t>
  </si>
  <si>
    <t>Unterlegscheibe</t>
  </si>
  <si>
    <t>8300060</t>
  </si>
  <si>
    <t>8301646</t>
  </si>
  <si>
    <t>Verriegelungszylinder</t>
  </si>
  <si>
    <t>8105013</t>
  </si>
  <si>
    <t>3401045</t>
  </si>
  <si>
    <t>8002125</t>
  </si>
  <si>
    <t>8000062</t>
  </si>
  <si>
    <t>Distanzstück</t>
  </si>
  <si>
    <t>8302895</t>
  </si>
  <si>
    <t>0307099</t>
  </si>
  <si>
    <t>Deckelsicherung</t>
  </si>
  <si>
    <t>0321025</t>
  </si>
  <si>
    <t>9661700</t>
  </si>
  <si>
    <t>Lagerauge</t>
  </si>
  <si>
    <t>0233001</t>
  </si>
  <si>
    <t>Rohrschelle</t>
  </si>
  <si>
    <t>0325060</t>
  </si>
  <si>
    <t>Flachrundschraube</t>
  </si>
  <si>
    <t>0343015</t>
  </si>
  <si>
    <t>8301616</t>
  </si>
  <si>
    <t>Unterteil</t>
  </si>
  <si>
    <t>0650001</t>
  </si>
  <si>
    <t>0175016</t>
  </si>
  <si>
    <t>0620371</t>
  </si>
  <si>
    <t>8000173</t>
  </si>
  <si>
    <t>8300274</t>
  </si>
  <si>
    <t>0650009</t>
  </si>
  <si>
    <t>Tülle</t>
  </si>
  <si>
    <t>9500552</t>
  </si>
  <si>
    <t>0231113</t>
  </si>
  <si>
    <t>Dichtungssatz</t>
  </si>
  <si>
    <t>0237008</t>
  </si>
  <si>
    <t>0212005</t>
  </si>
  <si>
    <t>0237001</t>
  </si>
  <si>
    <t>8002887</t>
  </si>
  <si>
    <t>8300670</t>
  </si>
  <si>
    <t>0108070</t>
  </si>
  <si>
    <t>0620300</t>
  </si>
  <si>
    <t>0335019</t>
  </si>
  <si>
    <t>0620245</t>
  </si>
  <si>
    <t>Schlauchanschluss</t>
  </si>
  <si>
    <t>0260050</t>
  </si>
  <si>
    <t>0620122</t>
  </si>
  <si>
    <t>Knopf</t>
  </si>
  <si>
    <t>9505200</t>
  </si>
  <si>
    <t>Schlauchnippel</t>
  </si>
  <si>
    <t>9600729</t>
  </si>
  <si>
    <t>Schlauch</t>
  </si>
  <si>
    <t>E</t>
  </si>
  <si>
    <t>0138011</t>
  </si>
  <si>
    <t>0122016</t>
  </si>
  <si>
    <t>0260020</t>
  </si>
  <si>
    <t>0108036</t>
  </si>
  <si>
    <t>Druckschalter</t>
  </si>
  <si>
    <t>0123314</t>
  </si>
  <si>
    <t>Schalter</t>
  </si>
  <si>
    <t>0130002</t>
  </si>
  <si>
    <t>0130019</t>
  </si>
  <si>
    <t>8101565</t>
  </si>
  <si>
    <t>0501090</t>
  </si>
  <si>
    <t>0620351</t>
  </si>
  <si>
    <t>8103199</t>
  </si>
  <si>
    <t>8102658</t>
  </si>
  <si>
    <t>0180572</t>
  </si>
  <si>
    <t>Lichtleiter</t>
  </si>
  <si>
    <t>0180573</t>
  </si>
  <si>
    <t>Montagezubehör</t>
  </si>
  <si>
    <t>8101450</t>
  </si>
  <si>
    <t>8306188</t>
  </si>
  <si>
    <t>Flachbandkabel</t>
  </si>
  <si>
    <t>0180500</t>
  </si>
  <si>
    <t>0180560</t>
  </si>
  <si>
    <t>0180551</t>
  </si>
  <si>
    <t>0180580</t>
  </si>
  <si>
    <t>Flachbandkabelstecker</t>
  </si>
  <si>
    <t>8306202</t>
  </si>
  <si>
    <t>Folientastatur</t>
  </si>
  <si>
    <t>0467258</t>
  </si>
  <si>
    <t>0467200</t>
  </si>
  <si>
    <t>0467242</t>
  </si>
  <si>
    <t>0467231</t>
  </si>
  <si>
    <t>0467257</t>
  </si>
  <si>
    <t>0467226</t>
  </si>
  <si>
    <t>9534803</t>
  </si>
  <si>
    <t>9525255</t>
  </si>
  <si>
    <t>9508507</t>
  </si>
  <si>
    <t>9511905</t>
  </si>
  <si>
    <t>9520591</t>
  </si>
  <si>
    <t>9525251</t>
  </si>
  <si>
    <t>9511904</t>
  </si>
  <si>
    <t>9506686</t>
  </si>
  <si>
    <t>0124201</t>
  </si>
  <si>
    <t>0124197</t>
  </si>
  <si>
    <t>0124226</t>
  </si>
  <si>
    <t>0124302</t>
  </si>
  <si>
    <t>0124238</t>
  </si>
  <si>
    <t>0620264</t>
  </si>
  <si>
    <t>0620244</t>
  </si>
  <si>
    <t>0620148</t>
  </si>
  <si>
    <t>0620284</t>
  </si>
  <si>
    <t>0620160</t>
  </si>
  <si>
    <t>8000045</t>
  </si>
  <si>
    <t>8000172</t>
  </si>
  <si>
    <t>0403303</t>
  </si>
  <si>
    <t>9500043</t>
  </si>
  <si>
    <t>9500042</t>
  </si>
  <si>
    <t>0620366</t>
  </si>
  <si>
    <t>8301471</t>
  </si>
  <si>
    <t>8301076</t>
  </si>
  <si>
    <t>0620469</t>
  </si>
  <si>
    <t>0620367</t>
  </si>
  <si>
    <t>0650066</t>
  </si>
  <si>
    <t>0620464</t>
  </si>
  <si>
    <t>0620368</t>
  </si>
  <si>
    <t>9500749</t>
  </si>
  <si>
    <t>0650011</t>
  </si>
  <si>
    <t>0535617</t>
  </si>
  <si>
    <t>0620172</t>
  </si>
  <si>
    <t>9501104</t>
  </si>
  <si>
    <t>0620355</t>
  </si>
  <si>
    <t>8000060</t>
  </si>
  <si>
    <t>0113098</t>
  </si>
  <si>
    <t>0620100</t>
  </si>
  <si>
    <t>0620138</t>
  </si>
  <si>
    <t>0620183</t>
  </si>
  <si>
    <t>0620234</t>
  </si>
  <si>
    <t>0620238</t>
  </si>
  <si>
    <t>0620145</t>
  </si>
  <si>
    <t>0650010</t>
  </si>
  <si>
    <t>0620463</t>
  </si>
  <si>
    <t>0620466</t>
  </si>
  <si>
    <t>8301042</t>
  </si>
  <si>
    <t>9500708</t>
  </si>
  <si>
    <t>0620467</t>
  </si>
  <si>
    <t>0620174</t>
  </si>
  <si>
    <t>0620171</t>
  </si>
  <si>
    <t>0621205</t>
  </si>
  <si>
    <t>0621204</t>
  </si>
  <si>
    <t>0225050</t>
  </si>
  <si>
    <t>0621035</t>
  </si>
  <si>
    <t>0620236</t>
  </si>
  <si>
    <t>0260049</t>
  </si>
  <si>
    <t>8304431</t>
  </si>
  <si>
    <t>8000063</t>
  </si>
  <si>
    <t>0620157</t>
  </si>
  <si>
    <t>0620361</t>
  </si>
  <si>
    <t>0620211</t>
  </si>
  <si>
    <t>0260016</t>
  </si>
  <si>
    <t>0621003</t>
  </si>
  <si>
    <t>0260017</t>
  </si>
  <si>
    <t>9525213</t>
  </si>
  <si>
    <t>0403012</t>
  </si>
  <si>
    <t>0403010</t>
  </si>
  <si>
    <t>0403011</t>
  </si>
  <si>
    <t>0403002</t>
  </si>
  <si>
    <t>0403003</t>
  </si>
  <si>
    <t>0501093</t>
  </si>
  <si>
    <t>0501095</t>
  </si>
  <si>
    <t>0402023</t>
  </si>
  <si>
    <t>0403013</t>
  </si>
  <si>
    <t>0403009</t>
  </si>
  <si>
    <t>0108040</t>
  </si>
  <si>
    <t>0403014</t>
  </si>
  <si>
    <t>9721612</t>
  </si>
  <si>
    <t>0435046</t>
  </si>
  <si>
    <t>0450001</t>
  </si>
  <si>
    <t>0450007</t>
  </si>
  <si>
    <t>0435007</t>
  </si>
  <si>
    <t>0435006</t>
  </si>
  <si>
    <t>8685005</t>
  </si>
  <si>
    <t>8685007</t>
  </si>
  <si>
    <t>Leiterplatte</t>
  </si>
  <si>
    <t>0124263</t>
  </si>
  <si>
    <t>0124136</t>
  </si>
  <si>
    <t>0124331</t>
  </si>
  <si>
    <t>0124261</t>
  </si>
  <si>
    <t>0124301</t>
  </si>
  <si>
    <t>0124313</t>
  </si>
  <si>
    <t>8306183</t>
  </si>
  <si>
    <t>0124132</t>
  </si>
  <si>
    <t>F</t>
  </si>
  <si>
    <t>Heizkörper</t>
  </si>
  <si>
    <t>0101196</t>
  </si>
  <si>
    <t>0108038</t>
  </si>
  <si>
    <t>0401011</t>
  </si>
  <si>
    <t>9500364</t>
  </si>
  <si>
    <t>Hobart</t>
  </si>
  <si>
    <t>737578</t>
  </si>
  <si>
    <t>Zwischenblende</t>
  </si>
  <si>
    <t>229513-6</t>
  </si>
  <si>
    <t>229513-9</t>
  </si>
  <si>
    <t xml:space="preserve">Gehäuse </t>
  </si>
  <si>
    <t>845289</t>
  </si>
  <si>
    <t>166066-1</t>
  </si>
  <si>
    <t>375122</t>
  </si>
  <si>
    <t>Gewindeeinsatz</t>
  </si>
  <si>
    <t>883466-1</t>
  </si>
  <si>
    <t>323635</t>
  </si>
  <si>
    <t>229516</t>
  </si>
  <si>
    <t>Gehäusedichtung</t>
  </si>
  <si>
    <t>325308-1</t>
  </si>
  <si>
    <t>784303-1</t>
  </si>
  <si>
    <t>Gleitringdichtung</t>
  </si>
  <si>
    <t>154345</t>
  </si>
  <si>
    <t>695521-1</t>
  </si>
  <si>
    <t>324587</t>
  </si>
  <si>
    <t>Achse</t>
  </si>
  <si>
    <t>153384-1</t>
  </si>
  <si>
    <t>Türdichtung</t>
  </si>
  <si>
    <t>695517-13</t>
  </si>
  <si>
    <t>Filtermatte</t>
  </si>
  <si>
    <t>886609</t>
  </si>
  <si>
    <t>603484</t>
  </si>
  <si>
    <t>602292</t>
  </si>
  <si>
    <t>602316</t>
  </si>
  <si>
    <t>602302</t>
  </si>
  <si>
    <t>602335</t>
  </si>
  <si>
    <t>324068</t>
  </si>
  <si>
    <t>Ring</t>
  </si>
  <si>
    <t>602619</t>
  </si>
  <si>
    <t>302222</t>
  </si>
  <si>
    <t>229568-2</t>
  </si>
  <si>
    <t>67500-15</t>
  </si>
  <si>
    <t>276903-17</t>
  </si>
  <si>
    <t>276903-18</t>
  </si>
  <si>
    <t>276903-19</t>
  </si>
  <si>
    <t>276903-21</t>
  </si>
  <si>
    <t>276903-27</t>
  </si>
  <si>
    <t>276903-28</t>
  </si>
  <si>
    <t>276903-31</t>
  </si>
  <si>
    <t>226988</t>
  </si>
  <si>
    <t>233982-1</t>
  </si>
  <si>
    <t>67500-118</t>
  </si>
  <si>
    <t>67500-81</t>
  </si>
  <si>
    <t>229323</t>
  </si>
  <si>
    <t>297801</t>
  </si>
  <si>
    <t>Stuetzrolle</t>
  </si>
  <si>
    <t>119055</t>
  </si>
  <si>
    <t>Gleitlager</t>
  </si>
  <si>
    <t>602950</t>
  </si>
  <si>
    <t>296638</t>
  </si>
  <si>
    <t>Kunststoffrolle</t>
  </si>
  <si>
    <t>230747</t>
  </si>
  <si>
    <t>229049-1</t>
  </si>
  <si>
    <t>Bindeglied</t>
  </si>
  <si>
    <t>300598-1</t>
  </si>
  <si>
    <t>230746</t>
  </si>
  <si>
    <t>229102</t>
  </si>
  <si>
    <t>300596-1</t>
  </si>
  <si>
    <t>Chemiesensor</t>
  </si>
  <si>
    <t>Winterhalter</t>
  </si>
  <si>
    <t>Überwurfmutter</t>
  </si>
  <si>
    <t>Flachstrahldüse</t>
  </si>
  <si>
    <t>Waschdüse</t>
  </si>
  <si>
    <t>2701003</t>
  </si>
  <si>
    <t>Ersetzt durch</t>
  </si>
  <si>
    <t>9500892</t>
  </si>
  <si>
    <t>Hinweise</t>
  </si>
  <si>
    <t>Kesselsteinlöser</t>
  </si>
  <si>
    <t>Rational</t>
  </si>
  <si>
    <t>Artikelnummer Hersteller</t>
  </si>
  <si>
    <t>Grillreiniger</t>
  </si>
  <si>
    <t>Gebinde Größe</t>
  </si>
  <si>
    <t>5L</t>
  </si>
  <si>
    <t>10L</t>
  </si>
  <si>
    <t>6006.0111</t>
  </si>
  <si>
    <t>9006.0153</t>
  </si>
  <si>
    <t>9006.0137</t>
  </si>
  <si>
    <t>Klarspüler</t>
  </si>
  <si>
    <t>3007017</t>
  </si>
  <si>
    <t>Convotherm</t>
  </si>
  <si>
    <t>Destilliertes Wasser</t>
  </si>
  <si>
    <t>1L</t>
  </si>
  <si>
    <t>UNOX</t>
  </si>
  <si>
    <t>Stck</t>
  </si>
  <si>
    <t>Lieferant</t>
  </si>
  <si>
    <t>Matchcode</t>
  </si>
  <si>
    <t>Chemie</t>
  </si>
  <si>
    <t>Verbrauchseinheit</t>
  </si>
  <si>
    <t>Kurztext</t>
  </si>
  <si>
    <t>Lagerbestand</t>
  </si>
  <si>
    <t>Hauptwarenlager</t>
  </si>
  <si>
    <t>Gebindeeinheit</t>
  </si>
  <si>
    <t>Verbrauchsfaktor</t>
  </si>
  <si>
    <t>01</t>
  </si>
  <si>
    <t>02</t>
  </si>
  <si>
    <t>03</t>
  </si>
  <si>
    <t>Wessamat</t>
  </si>
  <si>
    <t xml:space="preserve">Spezialreiniger Carela </t>
  </si>
  <si>
    <t>4x1L</t>
  </si>
  <si>
    <t>5007</t>
  </si>
  <si>
    <t>Kimberly Clark</t>
  </si>
  <si>
    <t>Kleenex Feuchtigkeitsspendendes Instant-Handdesinfektionsmittel EN 1500*</t>
  </si>
  <si>
    <t>6358000</t>
  </si>
  <si>
    <t>Aquarius Slimroll Dispenser</t>
  </si>
  <si>
    <t>6953000</t>
  </si>
  <si>
    <t>04</t>
  </si>
  <si>
    <t>Aquarius Handreinigerspender</t>
  </si>
  <si>
    <t>6955000</t>
  </si>
  <si>
    <t>6948000</t>
  </si>
  <si>
    <t>05</t>
  </si>
  <si>
    <t>06</t>
  </si>
  <si>
    <t>GMAN</t>
  </si>
  <si>
    <t>Scott</t>
  </si>
  <si>
    <t>Xtra Slimroll</t>
  </si>
  <si>
    <t>Verbrauchsmittel</t>
  </si>
  <si>
    <t>Packung</t>
  </si>
  <si>
    <t>6657000</t>
  </si>
  <si>
    <t>Ecolab</t>
  </si>
  <si>
    <t>9024210</t>
  </si>
  <si>
    <t>Chromol</t>
  </si>
  <si>
    <t>500ml</t>
  </si>
  <si>
    <t>2,2kg</t>
  </si>
  <si>
    <t>9029390</t>
  </si>
  <si>
    <t>Bonamat</t>
  </si>
  <si>
    <t>Karton</t>
  </si>
  <si>
    <t>RTU ECD</t>
  </si>
  <si>
    <t>Verdampferreiniger mit QX-60</t>
  </si>
  <si>
    <t>N-40327</t>
  </si>
  <si>
    <t>Lime-A-Way Extra</t>
  </si>
  <si>
    <t>9035260</t>
  </si>
  <si>
    <t>Strip-A-Way</t>
  </si>
  <si>
    <t>2x5L</t>
  </si>
  <si>
    <t>9034890</t>
  </si>
  <si>
    <t>EXP: 2022/02</t>
  </si>
  <si>
    <t>Freezer Cleaner</t>
  </si>
  <si>
    <t>Kanister</t>
  </si>
  <si>
    <t>Flasche</t>
  </si>
  <si>
    <t>Clear Dry PL Ecoplus Rinse</t>
  </si>
  <si>
    <t>9013760</t>
  </si>
  <si>
    <t>EXP: 2018/03</t>
  </si>
  <si>
    <t>Broxetten</t>
  </si>
  <si>
    <t>Salztabletten für Wasserenthärtung</t>
  </si>
  <si>
    <t>Sack</t>
  </si>
  <si>
    <t>25kg</t>
  </si>
  <si>
    <t>2703</t>
  </si>
  <si>
    <t>Herrmann Betriebshygiene</t>
  </si>
  <si>
    <t>BTS6000 - Des A (UN1219)</t>
  </si>
  <si>
    <t>3850</t>
  </si>
  <si>
    <t>Eilfix</t>
  </si>
  <si>
    <t>Spülglanz</t>
  </si>
  <si>
    <t>Reca</t>
  </si>
  <si>
    <t>Kunstofflagerkasten Größe 2</t>
  </si>
  <si>
    <t>0962211024</t>
  </si>
  <si>
    <t>Trennwand kurz für Größe 2</t>
  </si>
  <si>
    <t>10Stck</t>
  </si>
  <si>
    <t>0962210122</t>
  </si>
  <si>
    <t>0962210132</t>
  </si>
  <si>
    <t>Trennwand kurz für Größe 3</t>
  </si>
  <si>
    <t>1Stck</t>
  </si>
  <si>
    <t>Inventar</t>
  </si>
  <si>
    <t>Holzgliedermasstab 2m</t>
  </si>
  <si>
    <t>0705100101</t>
  </si>
  <si>
    <t xml:space="preserve">Schnittschutzhandschuhe Sz.9 </t>
  </si>
  <si>
    <t>Schnittschutzhandschuhe Sz.10</t>
  </si>
  <si>
    <t>6Stck</t>
  </si>
  <si>
    <t>0687931010</t>
  </si>
  <si>
    <t>Stanley</t>
  </si>
  <si>
    <t>Standhahnschlüssel</t>
  </si>
  <si>
    <t>0-70-453</t>
  </si>
  <si>
    <t xml:space="preserve">29,90 </t>
  </si>
  <si>
    <t>Hilti</t>
  </si>
  <si>
    <t>Extraction head</t>
  </si>
  <si>
    <t>Dosen Jokari</t>
  </si>
  <si>
    <t>Brita</t>
  </si>
  <si>
    <t>Reiss</t>
  </si>
  <si>
    <t>20Liter</t>
  </si>
  <si>
    <t>2Stk</t>
  </si>
  <si>
    <t>0891703</t>
  </si>
  <si>
    <t>HSS-Co 4,20mm</t>
  </si>
  <si>
    <t>stck</t>
  </si>
  <si>
    <t>5Stck</t>
  </si>
  <si>
    <t>0662642</t>
  </si>
  <si>
    <t>Gewindebohrer M5</t>
  </si>
  <si>
    <t>1700100050</t>
  </si>
  <si>
    <t>HSS-CO3,30mm</t>
  </si>
  <si>
    <t>062633</t>
  </si>
  <si>
    <t>HSS-Co 2,50mm</t>
  </si>
  <si>
    <t>062625</t>
  </si>
  <si>
    <t>HSS-Co 2,00mm</t>
  </si>
  <si>
    <t>062620</t>
  </si>
  <si>
    <t>HSS-Co 3,00mm</t>
  </si>
  <si>
    <t>062630</t>
  </si>
  <si>
    <t>HSS-Co 4,00mm</t>
  </si>
  <si>
    <t>062640</t>
  </si>
  <si>
    <t>UNICON 6,0x250</t>
  </si>
  <si>
    <t>3Stck</t>
  </si>
  <si>
    <t>0650006250</t>
  </si>
  <si>
    <t>Pica Dry Ersatzminen Graphit</t>
  </si>
  <si>
    <t>Werkzeug</t>
  </si>
  <si>
    <t>1 Etui</t>
  </si>
  <si>
    <t>0695900012</t>
  </si>
  <si>
    <t>50 Stück</t>
  </si>
  <si>
    <t>Maschinengewindebohrer</t>
  </si>
  <si>
    <t>1Stk</t>
  </si>
  <si>
    <t>0626010312</t>
  </si>
  <si>
    <t>GEV</t>
  </si>
  <si>
    <t>0703600021</t>
  </si>
  <si>
    <t>Ersatzklingen (50 Stk)</t>
  </si>
  <si>
    <t>07</t>
  </si>
  <si>
    <t>Sägeblätter Metall (12 Stk)</t>
  </si>
  <si>
    <t>12 Stück</t>
  </si>
  <si>
    <t>0603102150</t>
  </si>
  <si>
    <t>08</t>
  </si>
  <si>
    <t>15 Stück</t>
  </si>
  <si>
    <t>0670130125</t>
  </si>
  <si>
    <t>09</t>
  </si>
  <si>
    <t>Fächerschleifscheibe</t>
  </si>
  <si>
    <t>10 Stück</t>
  </si>
  <si>
    <t>0666526060</t>
  </si>
  <si>
    <t>10</t>
  </si>
  <si>
    <t>Multi Cut Trennscheibe</t>
  </si>
  <si>
    <t>2 Stück</t>
  </si>
  <si>
    <t>0670200125</t>
  </si>
  <si>
    <t>Leerboxen G3 grün (312x104x63mm)</t>
  </si>
  <si>
    <t>Leerboxen D3 grün (156x104x63mm)</t>
  </si>
  <si>
    <t>Leerboxen C3 blau (104x104x63mm)</t>
  </si>
  <si>
    <t>Leerboxen B3 gelb (104x52x63mm)</t>
  </si>
  <si>
    <t>Leerboxen A3 rot (52x52x63mm)</t>
  </si>
  <si>
    <t>Werkzeugkoffer</t>
  </si>
  <si>
    <t>09560021</t>
  </si>
  <si>
    <t>09560022</t>
  </si>
  <si>
    <t>09560023</t>
  </si>
  <si>
    <t>09560024</t>
  </si>
  <si>
    <t>0956005</t>
  </si>
  <si>
    <t>0695007003</t>
  </si>
  <si>
    <t>Engelbert Strauss</t>
  </si>
  <si>
    <t>Qualitätrennscheibe Hybrid für Edelstahl, Stahl und Alu</t>
  </si>
  <si>
    <t>FugenProfi Handwerk</t>
  </si>
  <si>
    <t>Silikon Acetat S17 grau</t>
  </si>
  <si>
    <t>Silikon Acetat S17 transparent</t>
  </si>
  <si>
    <t>Silikon Acetat S17 weiß</t>
  </si>
  <si>
    <t>Kartusche</t>
  </si>
  <si>
    <t>08983115</t>
  </si>
  <si>
    <t>Verbundmörtel VM Multi plus</t>
  </si>
  <si>
    <t>1x150ml</t>
  </si>
  <si>
    <t>0912001150</t>
  </si>
  <si>
    <t>S80 Fix it Polymerkleber</t>
  </si>
  <si>
    <t>1x290ml</t>
  </si>
  <si>
    <t>0898480</t>
  </si>
  <si>
    <t>1x310ml</t>
  </si>
  <si>
    <t>Silikon Finish</t>
  </si>
  <si>
    <t>1x5L</t>
  </si>
  <si>
    <t>08945105</t>
  </si>
  <si>
    <t>Echtermann</t>
  </si>
  <si>
    <t>Tube</t>
  </si>
  <si>
    <t>Lebensmittelsilikon</t>
  </si>
  <si>
    <t>1x90ml</t>
  </si>
  <si>
    <t>890106</t>
  </si>
  <si>
    <t>Dose</t>
  </si>
  <si>
    <t>arecal</t>
  </si>
  <si>
    <t>0985610119</t>
  </si>
  <si>
    <t>10x10m</t>
  </si>
  <si>
    <t>Elektro PVC-Isolierband</t>
  </si>
  <si>
    <t>1x100 Stück</t>
  </si>
  <si>
    <t>0096630</t>
  </si>
  <si>
    <t>0096612</t>
  </si>
  <si>
    <t>0096620</t>
  </si>
  <si>
    <t>M6x30 Sechskantschrauben Mit Gewinde bis Kopf</t>
  </si>
  <si>
    <t>M6x12 Sechskantschrauben Mit Gewinde bis Kopf</t>
  </si>
  <si>
    <t>M6x20 Sechskantschrauben Mit Gewinde bis Kopf</t>
  </si>
  <si>
    <t>M6x50 Sechskantschrauben Mit Gewinde bis Kopf</t>
  </si>
  <si>
    <t>0096650</t>
  </si>
  <si>
    <t>M5x30 Sechskantschrauben mit Gewinde bis Kopf</t>
  </si>
  <si>
    <t>0096530</t>
  </si>
  <si>
    <t>M5x20 Sechskantschrauben mit Gewinde bis Kopf</t>
  </si>
  <si>
    <t>0096520</t>
  </si>
  <si>
    <t>M5x12 Sechskantschrauben mit Gewinde bis Kopf</t>
  </si>
  <si>
    <t>0096512</t>
  </si>
  <si>
    <t>M8x16 Sechskantschrauben mit Gewinde bis Kopf</t>
  </si>
  <si>
    <t>0096816</t>
  </si>
  <si>
    <t>M5x20 Senkschrauben mit Kreuzschlitz</t>
  </si>
  <si>
    <t>1x200 Stück</t>
  </si>
  <si>
    <t>0281520</t>
  </si>
  <si>
    <t>M5x12 Senkschrauben mit Kreuzschlitz</t>
  </si>
  <si>
    <t>0281512</t>
  </si>
  <si>
    <t>M4x10 Senkschrauben mit Kreuzschlitz</t>
  </si>
  <si>
    <t>1x500 Stück</t>
  </si>
  <si>
    <t>0281410</t>
  </si>
  <si>
    <t>M6x50 Senkschrauben mit Innensechskant</t>
  </si>
  <si>
    <t>0100650</t>
  </si>
  <si>
    <t>M5x12 Linsenkopfschrauben mit Flansch und Innensechskant</t>
  </si>
  <si>
    <t>0093512</t>
  </si>
  <si>
    <t>M4x20 Linsenschrauben mit Kreuzschlitz</t>
  </si>
  <si>
    <t>0283420</t>
  </si>
  <si>
    <t>M4x12 Linsenschrauben mit Kreuzschlitz</t>
  </si>
  <si>
    <t>0283412</t>
  </si>
  <si>
    <t>0093530</t>
  </si>
  <si>
    <t>1x1000 Stück</t>
  </si>
  <si>
    <t>54315</t>
  </si>
  <si>
    <t>54314</t>
  </si>
  <si>
    <t>54316</t>
  </si>
  <si>
    <t>8x4,3x0,5 Fächerscheiben, Form A, Außengezahnt</t>
  </si>
  <si>
    <t>9x5,3x0,5 Fächerscheiben Form A, Außengezahnt</t>
  </si>
  <si>
    <t>11x6,4x0,7 Fächerscheiben, Form A, Außengezahnt</t>
  </si>
  <si>
    <t>14x8,4x0,8 Fächerscheiben, Form A, Außengezahnt</t>
  </si>
  <si>
    <t>54318</t>
  </si>
  <si>
    <t>6,4 Scheiben mit großem Aussendurchmesser</t>
  </si>
  <si>
    <t>1x250 Stück</t>
  </si>
  <si>
    <t>04196</t>
  </si>
  <si>
    <t>5,3 Scheiben mit großem Aussendurchmesser</t>
  </si>
  <si>
    <t>04195</t>
  </si>
  <si>
    <t>4,3 Scheiben mit großem Aussendurchmesser</t>
  </si>
  <si>
    <t>04194</t>
  </si>
  <si>
    <t>8,4 Scheiben mit großem Aussendurchmesser</t>
  </si>
  <si>
    <t>04198</t>
  </si>
  <si>
    <t>4,8x16 Blechschrauben mit Linsenkopf und Kreuzschlitz</t>
  </si>
  <si>
    <t>01194816</t>
  </si>
  <si>
    <t>01194216</t>
  </si>
  <si>
    <t>4,2x13 Senkblechschrauben</t>
  </si>
  <si>
    <t>4,2x16 Blechschrauben mit Linsenkopf und Kreuzschlitz</t>
  </si>
  <si>
    <t>51234213</t>
  </si>
  <si>
    <t>4,2x25 Bohrschrauben Metall Sechskantkopf mit Bund</t>
  </si>
  <si>
    <t>0214814225</t>
  </si>
  <si>
    <t>M6x51 Innengewindehülsen</t>
  </si>
  <si>
    <t>1x10 Stück</t>
  </si>
  <si>
    <t>0912406051</t>
  </si>
  <si>
    <t>M4 Sechskant Stopmuttern</t>
  </si>
  <si>
    <t>03914</t>
  </si>
  <si>
    <t>M4 Sechskantmuttern</t>
  </si>
  <si>
    <t>03224</t>
  </si>
  <si>
    <t>M5 Sechskantmuttern</t>
  </si>
  <si>
    <t>03225</t>
  </si>
  <si>
    <t>M5 Sechskant Stopmuttern</t>
  </si>
  <si>
    <t>03915</t>
  </si>
  <si>
    <t>M8 Sechskant Stopmuttern</t>
  </si>
  <si>
    <t>03918</t>
  </si>
  <si>
    <t>M3 Sechskant Stopmuttern</t>
  </si>
  <si>
    <t>03913</t>
  </si>
  <si>
    <t>M6 Sechskant Stopmuttern</t>
  </si>
  <si>
    <t>03916</t>
  </si>
  <si>
    <t>M10 Sechskant Stopmuttern</t>
  </si>
  <si>
    <t>039110</t>
  </si>
  <si>
    <t>M6 Sechskantmuttern</t>
  </si>
  <si>
    <t>03226</t>
  </si>
  <si>
    <t>M8 Sechskantmuttern</t>
  </si>
  <si>
    <t>03228</t>
  </si>
  <si>
    <t>M10 Sechskantmuttern</t>
  </si>
  <si>
    <t>032210</t>
  </si>
  <si>
    <t>M10 Hutmuttern Hohe Form</t>
  </si>
  <si>
    <t>034810</t>
  </si>
  <si>
    <t>M8 Hutmuttern Hohe Form</t>
  </si>
  <si>
    <t>03488</t>
  </si>
  <si>
    <t>M6 Hutmuttern Hohe Form</t>
  </si>
  <si>
    <t>03486</t>
  </si>
  <si>
    <t>M5 Hutmuttern Hohe Form</t>
  </si>
  <si>
    <t>03485</t>
  </si>
  <si>
    <t>M4 Hutmuttern Hohe Form</t>
  </si>
  <si>
    <t>03484</t>
  </si>
  <si>
    <t>093148</t>
  </si>
  <si>
    <t>4x8 Blindniete, Flachrundkopf, KB 2,0-4,0mm Bohr 4,1mm</t>
  </si>
  <si>
    <t>4x8 Blindniete, Flachrundkopf, KB 3,0-5,0mm Bohr 4,1mm</t>
  </si>
  <si>
    <t>093948</t>
  </si>
  <si>
    <t>M6x8,9x14,5 Blindnieten Flaruko</t>
  </si>
  <si>
    <t>094856145</t>
  </si>
  <si>
    <t>09485512</t>
  </si>
  <si>
    <t>M5x6,9x12 Blindnieten Flaruko</t>
  </si>
  <si>
    <t>09485410</t>
  </si>
  <si>
    <t>M4x5,9x10 Blindnieten Flaruko</t>
  </si>
  <si>
    <t>Würth</t>
  </si>
  <si>
    <t>Hinterfüllmaterial 15mm</t>
  </si>
  <si>
    <t>100m</t>
  </si>
  <si>
    <t>Meter</t>
  </si>
  <si>
    <t>1x100 Meter</t>
  </si>
  <si>
    <t>0875815100</t>
  </si>
  <si>
    <t>Hinterfüllmaterial 30mm</t>
  </si>
  <si>
    <t>25m</t>
  </si>
  <si>
    <t>1x25 Meter</t>
  </si>
  <si>
    <t>0875830100</t>
  </si>
  <si>
    <t>SCC Linie SCC 201/202 Gehäuse und Reinigerpumpe</t>
  </si>
  <si>
    <t>87.00.437</t>
  </si>
  <si>
    <t>Garraumbeleuchtung komplett</t>
  </si>
  <si>
    <t>3023.0501</t>
  </si>
  <si>
    <t>SIT</t>
  </si>
  <si>
    <t>710 Minisit</t>
  </si>
  <si>
    <t>SCC, CM, SCC_WE, CM_P 61-202 Entleerungspumpe</t>
  </si>
  <si>
    <t>44.00.207P</t>
  </si>
  <si>
    <t>Gasfeuerungsautomat SCC Linie 61-202 G</t>
  </si>
  <si>
    <t>74.00.221</t>
  </si>
  <si>
    <t>Bypass/Niveausteuerung Klassik-L, CD/CM,C-L, CCD, CPC-L, CD</t>
  </si>
  <si>
    <t>3040.3100ET</t>
  </si>
  <si>
    <t>Schließblock Klassik 201/20</t>
  </si>
  <si>
    <t>2016.0604</t>
  </si>
  <si>
    <t>Tauchheizkörper mit Dichtung</t>
  </si>
  <si>
    <t>8720.1590</t>
  </si>
  <si>
    <t>CC Steuerung (Gebraucht)</t>
  </si>
  <si>
    <t>Tropfwanne CPC Linie 61/101, steckbar</t>
  </si>
  <si>
    <t>8474.1377</t>
  </si>
  <si>
    <t>Andrückrahmen mit Glas und Dichtungen</t>
  </si>
  <si>
    <t>8514.1034</t>
  </si>
  <si>
    <t>Halogengarraumlampe 12V 10W 300°C, CPC/SC</t>
  </si>
  <si>
    <t>3024.0201P</t>
  </si>
  <si>
    <t>Dichtung für Garraumbeleuchtung Klassik 6/101/201/202</t>
  </si>
  <si>
    <t>5012.0535</t>
  </si>
  <si>
    <t>Dichtung für Brennerträger SCC Linie 61-202G</t>
  </si>
  <si>
    <t>72.00.020</t>
  </si>
  <si>
    <t>Isolierung für DG-Brenner SCC-Linie 61-202G</t>
  </si>
  <si>
    <t>72.00.048</t>
  </si>
  <si>
    <t>Überwachungselektrode Klassik CM 62-201/G</t>
  </si>
  <si>
    <t>2068.0152</t>
  </si>
  <si>
    <t>Zündelektrode Klassik CM 101/201/G</t>
  </si>
  <si>
    <t>2068.0153</t>
  </si>
  <si>
    <t>Dichtung Brenner Klassik CM/G</t>
  </si>
  <si>
    <t>5012.0534</t>
  </si>
  <si>
    <t>Sechskantschraube M10x16</t>
  </si>
  <si>
    <t>1010.0760</t>
  </si>
  <si>
    <t>SCC Linie 61-102 "re Anschlag" Verschlussabdeckung</t>
  </si>
  <si>
    <t>24.00.504</t>
  </si>
  <si>
    <t>Stahlring 19,5mm für Türkontaktgummi</t>
  </si>
  <si>
    <t>1250.0101</t>
  </si>
  <si>
    <t>Dichtung für Türkontaktschalter Klassik</t>
  </si>
  <si>
    <t>5012.0540</t>
  </si>
  <si>
    <t>Stahlring 8,5mm für Türkontaktgummi</t>
  </si>
  <si>
    <t>1250.0100</t>
  </si>
  <si>
    <t>Ablauföffner für Tropfwanne Gerätetüre CPC-Linie 61-102</t>
  </si>
  <si>
    <t>2760.1540</t>
  </si>
  <si>
    <t>Schließkolben</t>
  </si>
  <si>
    <t>2016.0603</t>
  </si>
  <si>
    <t>SCC_WE, CM_P 61-202, Halteplatte f. Dichtungsflansch</t>
  </si>
  <si>
    <t>22.00.722</t>
  </si>
  <si>
    <t>Nachrüstsatz Schraubpins gerade</t>
  </si>
  <si>
    <t>8720.1571</t>
  </si>
  <si>
    <t>Dichtung f. Heizregister SCC Linie 61/62/101/201</t>
  </si>
  <si>
    <t>40.00.332</t>
  </si>
  <si>
    <t>O-Ring für Brauseschlauch Klassik/C-Linie/CPC-Linie</t>
  </si>
  <si>
    <t>2060.0228</t>
  </si>
  <si>
    <t>CPC-Linie 61 Schlauchschelle 50-70mm</t>
  </si>
  <si>
    <t>2066.0300</t>
  </si>
  <si>
    <t>Schlauchschelle 40-60mm</t>
  </si>
  <si>
    <t>2066.0504</t>
  </si>
  <si>
    <t>Tulpe für Handbrause</t>
  </si>
  <si>
    <t>2060.0113</t>
  </si>
  <si>
    <t>Handbrause C-Linie/CPC-Linie 61-202</t>
  </si>
  <si>
    <t>2060.1006</t>
  </si>
  <si>
    <t>Klassik/C-/SCC-Linie Schlauchschelle 20-32mm</t>
  </si>
  <si>
    <t>2066.0506</t>
  </si>
  <si>
    <t>Tulpe für Handbrause 201/20</t>
  </si>
  <si>
    <t>Tulpe für Handbrause 6/101/101G</t>
  </si>
  <si>
    <t>2060.0121</t>
  </si>
  <si>
    <t>Drehanschluss Handbrause</t>
  </si>
  <si>
    <t>2060.0110</t>
  </si>
  <si>
    <t>Thermostatelektronik für Dampf Klassik CD</t>
  </si>
  <si>
    <t>3014.0113</t>
  </si>
  <si>
    <t>Elektrodeneinsatz CPC, CM, CD, SCC, CM61-20</t>
  </si>
  <si>
    <t>2920.1300</t>
  </si>
  <si>
    <t>Dichtung f THK + Elektrodensatz SSC CM 61/10</t>
  </si>
  <si>
    <t>44.00.280</t>
  </si>
  <si>
    <t xml:space="preserve">Nockenschalter </t>
  </si>
  <si>
    <t>3016.1300</t>
  </si>
  <si>
    <t>Thermostat für Umschalten Combi 60-180°C Klassik CD, C-Linie CCD ab 05/93</t>
  </si>
  <si>
    <t>3014.0314</t>
  </si>
  <si>
    <t>Hilfskontakt für Schütz</t>
  </si>
  <si>
    <t>3028.0560</t>
  </si>
  <si>
    <t>Schütz  16kW 400V</t>
  </si>
  <si>
    <t>CL04A310M6-M</t>
  </si>
  <si>
    <t>Schütz B&amp;J K3-10A00-40 EUR 190 T</t>
  </si>
  <si>
    <t>40.03.687</t>
  </si>
  <si>
    <t>8720.1525</t>
  </si>
  <si>
    <t>Betriebsartenschalter</t>
  </si>
  <si>
    <t>3016.1631</t>
  </si>
  <si>
    <t>Dichtungsrahmen innen f. BOL</t>
  </si>
  <si>
    <t>40.00.094</t>
  </si>
  <si>
    <t>Dichtungsrahmen aussen f. BOL</t>
  </si>
  <si>
    <t>40.00.093</t>
  </si>
  <si>
    <t>Muffe Pflegemittelbehälter/Pumpe</t>
  </si>
  <si>
    <t>56.00.462S</t>
  </si>
  <si>
    <t>Nietmutter M5 Sechskant geschlossen</t>
  </si>
  <si>
    <t>10.01.429</t>
  </si>
  <si>
    <t>Dampfschlauch, D50x50mm</t>
  </si>
  <si>
    <t>2112.1006</t>
  </si>
  <si>
    <t>Dichtung für Tauchheizkörper C-Linie/CPC-Linie 61-202</t>
  </si>
  <si>
    <t>5110.1003</t>
  </si>
  <si>
    <t>Potentiometer für Heißluft Klassik CM 6-20</t>
  </si>
  <si>
    <t>3040.0150</t>
  </si>
  <si>
    <t>Impulsgeber CPC-Linie CPC 61-202</t>
  </si>
  <si>
    <t>8817.1303</t>
  </si>
  <si>
    <t>Gerätebrause 1/2" Umbausatz</t>
  </si>
  <si>
    <t>2060.0100</t>
  </si>
  <si>
    <t>Abdeckstopfen</t>
  </si>
  <si>
    <t>10.00.357</t>
  </si>
  <si>
    <t>Temperaturfühler Dampf (Bypass) PT100 Klassik CD</t>
  </si>
  <si>
    <t>3014.0152</t>
  </si>
  <si>
    <t>Fühler für Garraum PT100</t>
  </si>
  <si>
    <t>3014.0151</t>
  </si>
  <si>
    <t>KT-Fühler SCC Linie, CM 61-102</t>
  </si>
  <si>
    <t>40.00.608P</t>
  </si>
  <si>
    <t>Keramikstrahler 250W, 230V</t>
  </si>
  <si>
    <t>415.103</t>
  </si>
  <si>
    <t>Trainings-Video "ClimaPlus Combi"</t>
  </si>
  <si>
    <t>80.60.030</t>
  </si>
  <si>
    <t>Kühllüfter</t>
  </si>
  <si>
    <t>3101.1008</t>
  </si>
  <si>
    <t>Filtereinsatz CPC-Linie 61-202</t>
  </si>
  <si>
    <t>8455.1377</t>
  </si>
  <si>
    <t>13</t>
  </si>
  <si>
    <t>Beipack</t>
  </si>
  <si>
    <t>8720.1016</t>
  </si>
  <si>
    <t>2060.1210</t>
  </si>
  <si>
    <t>Standrohr Nutzhöhe 265mm</t>
  </si>
  <si>
    <t>540281</t>
  </si>
  <si>
    <t>E-Promm ERO-02s</t>
  </si>
  <si>
    <t>3040.0239</t>
  </si>
  <si>
    <t>Verlängerung Handdruck-Sprühpistole</t>
  </si>
  <si>
    <t>6004.0101P</t>
  </si>
  <si>
    <t>Dichtungssatz für Motor D15</t>
  </si>
  <si>
    <t>87.00.564</t>
  </si>
  <si>
    <t>Kabel Nevieauelektrode</t>
  </si>
  <si>
    <t>40.04.368</t>
  </si>
  <si>
    <t xml:space="preserve">Dichtung f. THK </t>
  </si>
  <si>
    <t>44.00.279</t>
  </si>
  <si>
    <t>Klammer für Handbrause</t>
  </si>
  <si>
    <t>50.00.156</t>
  </si>
  <si>
    <t>Sicherheitstemperaturbegrenzer</t>
  </si>
  <si>
    <t>3014.0326</t>
  </si>
  <si>
    <t>690.016</t>
  </si>
  <si>
    <t>Silkonschlauch durchmesser 10x2mm</t>
  </si>
  <si>
    <t>2110.1008</t>
  </si>
  <si>
    <t>Druckschlauch NW10mm</t>
  </si>
  <si>
    <t>2067.0050</t>
  </si>
  <si>
    <t>Einfachmagnetventil</t>
  </si>
  <si>
    <t>3002.0332ET</t>
  </si>
  <si>
    <t>Pumpenanschlußstutzen</t>
  </si>
  <si>
    <t>2118.1000</t>
  </si>
  <si>
    <t>Doppelmagnetventil</t>
  </si>
  <si>
    <t>3002.0330ET</t>
  </si>
  <si>
    <t>50.00.071</t>
  </si>
  <si>
    <t>Belüftungsventil</t>
  </si>
  <si>
    <t>2069.0108</t>
  </si>
  <si>
    <t>2110.1029</t>
  </si>
  <si>
    <t>Saugschlauch D6x2 weiß</t>
  </si>
  <si>
    <t>Saugschlauch D6x2 rot</t>
  </si>
  <si>
    <t>2110.1030</t>
  </si>
  <si>
    <t>Dichtung für HGW Klassik 201 bis 05/1997</t>
  </si>
  <si>
    <t>5012.0550</t>
  </si>
  <si>
    <t>Umbausatz Ansaugstopfen f Tank</t>
  </si>
  <si>
    <t>Zugfeder Handbrause bis 01/93</t>
  </si>
  <si>
    <t>2002.0400</t>
  </si>
  <si>
    <t>Türdichtung Typ 101 - C - Linie</t>
  </si>
  <si>
    <t>5105.1004</t>
  </si>
  <si>
    <t>Dichtung Türe 3,8m</t>
  </si>
  <si>
    <t>5012.0701</t>
  </si>
  <si>
    <t>Temperaturfühler</t>
  </si>
  <si>
    <t>Kap. Regler</t>
  </si>
  <si>
    <t>Endkappe 40x40</t>
  </si>
  <si>
    <t>Schlitzmutter M9</t>
  </si>
  <si>
    <t>Ein-/Ausschalter, 2 Polig</t>
  </si>
  <si>
    <t>O-Ring Durchm. 85/2,4 zu Pumpe 500.005 u 500.150 u 5C</t>
  </si>
  <si>
    <t>Bartscher</t>
  </si>
  <si>
    <t>Gashahn Vorderteil</t>
  </si>
  <si>
    <t>Gashahn Vorderteil 23S</t>
  </si>
  <si>
    <t>Stopfbuchse f Serie 61/62 Fuehler 9,5mm</t>
  </si>
  <si>
    <t>Gashahn-Vorderteil PEL22 Achse 6x4,6mm/21mm</t>
  </si>
  <si>
    <t>Konusgriff mit festem Gewinde</t>
  </si>
  <si>
    <t>Gerätefuß-Kit Rohr D38mm Gewinde M10</t>
  </si>
  <si>
    <t>1x4</t>
  </si>
  <si>
    <t>Paddel</t>
  </si>
  <si>
    <t>Düsenkappe</t>
  </si>
  <si>
    <t>Sicherheitsthermostat Abschalttemp</t>
  </si>
  <si>
    <t>Gerätefuß M10x23mm D48mm</t>
  </si>
  <si>
    <t>695604</t>
  </si>
  <si>
    <t>Pilzkopf f. Zündbrenner</t>
  </si>
  <si>
    <t>Gleitlager Federaufhängung</t>
  </si>
  <si>
    <t>Temperaturbegrenzer</t>
  </si>
  <si>
    <t>Thermostat 100-350°C</t>
  </si>
  <si>
    <t>MKN</t>
  </si>
  <si>
    <t>Siebentaktschalter 2-polig</t>
  </si>
  <si>
    <t>Ein-/Ausschalter 2-polig</t>
  </si>
  <si>
    <t>Nachspülrohr</t>
  </si>
  <si>
    <t>Piezozünder passent für Minisit mit Abdat</t>
  </si>
  <si>
    <t>Porz.-Klemme 6,0mm² 3-polig</t>
  </si>
  <si>
    <t>Pumpendeckeldichtung</t>
  </si>
  <si>
    <t>Winkelstück 3/8"23mm</t>
  </si>
  <si>
    <t>Symbol für Knebel Gasthermostat 1-8</t>
  </si>
  <si>
    <t>Zündbrennerdüse Dm:0,35mm</t>
  </si>
  <si>
    <t>Thermocouple Universal</t>
  </si>
  <si>
    <t>Reduzierung</t>
  </si>
  <si>
    <t>Knebeladapter Achse D8x6,5mm</t>
  </si>
  <si>
    <t>Dichtung für Thermostat AD D35mm</t>
  </si>
  <si>
    <t>Zündbrenner-Unterteil</t>
  </si>
  <si>
    <t>Sicherheitsventil 3/8"</t>
  </si>
  <si>
    <t>Propangasdüse</t>
  </si>
  <si>
    <t>Keramikstrahler 1000W, 230V</t>
  </si>
  <si>
    <t>Steckverbinder 10P</t>
  </si>
  <si>
    <t>Gerätefuß Rohrtyp 40x40</t>
  </si>
  <si>
    <t xml:space="preserve">Dichtung f. Heizk. </t>
  </si>
  <si>
    <t>Doppelkonus 4mm</t>
  </si>
  <si>
    <t>Kugelhahn</t>
  </si>
  <si>
    <t>Kloben</t>
  </si>
  <si>
    <t>Auslaufhebel</t>
  </si>
  <si>
    <t>Niveauregler 105/75 Gruen</t>
  </si>
  <si>
    <t>Auslaufhahn</t>
  </si>
  <si>
    <t>08983119</t>
  </si>
  <si>
    <t>08983114</t>
  </si>
  <si>
    <t>101.796</t>
  </si>
  <si>
    <t>Ersatzteil</t>
  </si>
  <si>
    <t>Bandspülmaschinen Vorhang</t>
  </si>
  <si>
    <t>Führungsschine</t>
  </si>
  <si>
    <t>Bandstange</t>
  </si>
  <si>
    <t xml:space="preserve">Bandstange </t>
  </si>
  <si>
    <t xml:space="preserve">Meiko </t>
  </si>
  <si>
    <t xml:space="preserve">Besteckkorb BKS mit Griffen </t>
  </si>
  <si>
    <t>Gläserkorb GV 50/25</t>
  </si>
  <si>
    <t>Kleinteilekorb VKV 50/2</t>
  </si>
  <si>
    <t>Dosierpumpen Schlauch</t>
  </si>
  <si>
    <t>Rollfeder</t>
  </si>
  <si>
    <t xml:space="preserve">Widerstandstemperaturfühler </t>
  </si>
  <si>
    <t>Klemmleiste</t>
  </si>
  <si>
    <t>Leuchtmelder</t>
  </si>
  <si>
    <t xml:space="preserve">Türdichtung </t>
  </si>
  <si>
    <t>m</t>
  </si>
  <si>
    <t xml:space="preserve">Standrohr  </t>
  </si>
  <si>
    <t xml:space="preserve">Standrohr </t>
  </si>
  <si>
    <t>Motorschutzschlater</t>
  </si>
  <si>
    <t>O-Ring</t>
  </si>
  <si>
    <t>9500177</t>
  </si>
  <si>
    <t>8155002</t>
  </si>
  <si>
    <t>VA-ring</t>
  </si>
  <si>
    <t xml:space="preserve">Linsenschrauben </t>
  </si>
  <si>
    <t xml:space="preserve">Verschlusskappe </t>
  </si>
  <si>
    <t>Mikroschalter</t>
  </si>
  <si>
    <t xml:space="preserve">Schlauch Wellflex </t>
  </si>
  <si>
    <t xml:space="preserve">Düseneinsatz </t>
  </si>
  <si>
    <t>Schlauchverschraubung</t>
  </si>
  <si>
    <t xml:space="preserve">Magnetventil  </t>
  </si>
  <si>
    <t>Elektromagnet</t>
  </si>
  <si>
    <t>Magnetventil</t>
  </si>
  <si>
    <t>Flachkopfschraube</t>
  </si>
  <si>
    <t>Kappe</t>
  </si>
  <si>
    <t>Anschlussstück</t>
  </si>
  <si>
    <t>Durchführungstülle</t>
  </si>
  <si>
    <t xml:space="preserve">Endkappe  </t>
  </si>
  <si>
    <t>Hebel</t>
  </si>
  <si>
    <t>Führungsring</t>
  </si>
  <si>
    <t>Schmutzfänger</t>
  </si>
  <si>
    <t>Runddichtring</t>
  </si>
  <si>
    <t>Rückschagventil</t>
  </si>
  <si>
    <t xml:space="preserve">Magnet </t>
  </si>
  <si>
    <t>Mutter MS-Vern.</t>
  </si>
  <si>
    <t>Zeigerthermometer</t>
  </si>
  <si>
    <t xml:space="preserve">Schmiernippel </t>
  </si>
  <si>
    <t xml:space="preserve">U-Scheibe </t>
  </si>
  <si>
    <t xml:space="preserve">Lager  </t>
  </si>
  <si>
    <t>Zugfeder</t>
  </si>
  <si>
    <t>Motorträger</t>
  </si>
  <si>
    <t>Dreharmnabe</t>
  </si>
  <si>
    <t>Schenkelfeder</t>
  </si>
  <si>
    <t>Sicherung</t>
  </si>
  <si>
    <t xml:space="preserve">Zugfeder </t>
  </si>
  <si>
    <t>Haltewinkel</t>
  </si>
  <si>
    <t>Motorschutzschalter</t>
  </si>
  <si>
    <t>Distanzscheibe</t>
  </si>
  <si>
    <t>Geweindestift Schlitz</t>
  </si>
  <si>
    <t>0322001</t>
  </si>
  <si>
    <t>Spritzblech</t>
  </si>
  <si>
    <t>Druckfeder</t>
  </si>
  <si>
    <t>Bandfinger</t>
  </si>
  <si>
    <t>HLSE Konus</t>
  </si>
  <si>
    <t>Rad</t>
  </si>
  <si>
    <t>Splint</t>
  </si>
  <si>
    <t xml:space="preserve">Bandfinger seitenlasche </t>
  </si>
  <si>
    <t>9500057</t>
  </si>
  <si>
    <t>Kerbstift</t>
  </si>
  <si>
    <t>M</t>
  </si>
  <si>
    <t>Bediener Platine</t>
  </si>
  <si>
    <t>Rechner</t>
  </si>
  <si>
    <t>M2-NVR-5</t>
  </si>
  <si>
    <t xml:space="preserve">Meiko  </t>
  </si>
  <si>
    <t xml:space="preserve">Feder </t>
  </si>
  <si>
    <t>Menbrane</t>
  </si>
  <si>
    <t xml:space="preserve">Universal </t>
  </si>
  <si>
    <t>Füllstutzen</t>
  </si>
  <si>
    <t>Führung Spannwell</t>
  </si>
  <si>
    <t>Dosierp.-Fussventil</t>
  </si>
  <si>
    <t>Schnabeldüse</t>
  </si>
  <si>
    <t>Lagerbuchse</t>
  </si>
  <si>
    <t>Verschlusskappe</t>
  </si>
  <si>
    <t>Düseneinsatz</t>
  </si>
  <si>
    <t>Kettenschloss</t>
  </si>
  <si>
    <t>Rutschkupplung Gr. 19543033</t>
  </si>
  <si>
    <t>Rutschkupplung</t>
  </si>
  <si>
    <t>Kette 0435065</t>
  </si>
  <si>
    <t>Kettenkröpfglied</t>
  </si>
  <si>
    <t>Sieb</t>
  </si>
  <si>
    <t>Kabeldurchführung</t>
  </si>
  <si>
    <t>Klappe</t>
  </si>
  <si>
    <t>Spule</t>
  </si>
  <si>
    <t>Kulissenstein</t>
  </si>
  <si>
    <t>Heizkörper-Wasser</t>
  </si>
  <si>
    <t>Leiterplatte DIO-1</t>
  </si>
  <si>
    <t>Leiterplatte9637760</t>
  </si>
  <si>
    <t>Multifunktionsrelais9657575</t>
  </si>
  <si>
    <t>Umbausatz</t>
  </si>
  <si>
    <t>Umbausatz NDV-Dampfl. Mit Wellrohr</t>
  </si>
  <si>
    <t>Kunststoffflasche</t>
  </si>
  <si>
    <t>Ausguss-Abstellrost</t>
  </si>
  <si>
    <t>Membrane</t>
  </si>
  <si>
    <t>Ventil</t>
  </si>
  <si>
    <t>Gestellfuss9500378</t>
  </si>
  <si>
    <t>Schutzkappe</t>
  </si>
  <si>
    <t>Zahnscheibe</t>
  </si>
  <si>
    <t>Düsenstock</t>
  </si>
  <si>
    <t>Vollstrahldüse</t>
  </si>
  <si>
    <t>Umbausatz Druckschalter</t>
  </si>
  <si>
    <t>Niveauschalter0130026</t>
  </si>
  <si>
    <t>Thermorelais</t>
  </si>
  <si>
    <t>Standrohrventil</t>
  </si>
  <si>
    <t>Gegenmutter</t>
  </si>
  <si>
    <t>Ablaufventil</t>
  </si>
  <si>
    <t>Stützrohr</t>
  </si>
  <si>
    <t>Zapfen</t>
  </si>
  <si>
    <t>Sicherungsring Welle</t>
  </si>
  <si>
    <t>Stiftschraube</t>
  </si>
  <si>
    <t>Haltering</t>
  </si>
  <si>
    <t>Befestigungsbolzen</t>
  </si>
  <si>
    <t>Distanzrohr</t>
  </si>
  <si>
    <t>Rohrschellen Plastik</t>
  </si>
  <si>
    <t>Urinflaschenspülung</t>
  </si>
  <si>
    <t>Endkappe</t>
  </si>
  <si>
    <t>Sicherrungsring Bohrung</t>
  </si>
  <si>
    <t>Stutzen</t>
  </si>
  <si>
    <t>E-Prom</t>
  </si>
  <si>
    <t>EE-Prom</t>
  </si>
  <si>
    <t>EE-Prom beschrieben</t>
  </si>
  <si>
    <t>Widerstandstemperaturfühler</t>
  </si>
  <si>
    <t>Halter</t>
  </si>
  <si>
    <t>Pumpenschlauch</t>
  </si>
  <si>
    <t>Silikonschlauch 2,5x5,7mm</t>
  </si>
  <si>
    <t>Einschr. Stutzen</t>
  </si>
  <si>
    <t>Schlauchstück</t>
  </si>
  <si>
    <t>Sechskantmutter</t>
  </si>
  <si>
    <t>Schaftschrube Schlitz</t>
  </si>
  <si>
    <t>Sockelschelle</t>
  </si>
  <si>
    <t>Winkelstützglied Fördertechnik</t>
  </si>
  <si>
    <t>Türachse</t>
  </si>
  <si>
    <t>01-294675-1</t>
  </si>
  <si>
    <t>Schraube SK- M6x20</t>
  </si>
  <si>
    <t>602571</t>
  </si>
  <si>
    <t>Flachrundschraube M6x22</t>
  </si>
  <si>
    <t>605010</t>
  </si>
  <si>
    <t>Schütz 20A-2,2KW 220-230/50-60</t>
  </si>
  <si>
    <t>Sicherheitsthermostat 140 Grad</t>
  </si>
  <si>
    <t>Zwischenglied FT-X</t>
  </si>
  <si>
    <t>Blende 23mm</t>
  </si>
  <si>
    <t>Scheibe Fecher-A14,5</t>
  </si>
  <si>
    <t>Scheibe B17</t>
  </si>
  <si>
    <t>Linsenkopfschrauben mit Schlitz</t>
  </si>
  <si>
    <t>Stopfen</t>
  </si>
  <si>
    <t>Spezialreinigungsstopfen</t>
  </si>
  <si>
    <t>Sicherungssring 18x1,2</t>
  </si>
  <si>
    <t>Schraube LBL B4,8x16</t>
  </si>
  <si>
    <t>O-RING 46,99 X 5,33</t>
  </si>
  <si>
    <t xml:space="preserve">Dichtung </t>
  </si>
  <si>
    <t>O-Ring 305x4</t>
  </si>
  <si>
    <t>O-Ring 137x4</t>
  </si>
  <si>
    <t>O-Ring 74x4</t>
  </si>
  <si>
    <t>O-Ring 56,52x5,33</t>
  </si>
  <si>
    <t>O-Ring 45x6,3</t>
  </si>
  <si>
    <t>O-Ring 37,47x5,32</t>
  </si>
  <si>
    <t>O-Ring 103x3,5</t>
  </si>
  <si>
    <t>O-Ring 46x3</t>
  </si>
  <si>
    <t>Stanzdichtung</t>
  </si>
  <si>
    <t>O-Ring 47,22x3,53</t>
  </si>
  <si>
    <t>O-Ring 150x3</t>
  </si>
  <si>
    <t>Stützglied FT-X</t>
  </si>
  <si>
    <t>Stützglied</t>
  </si>
  <si>
    <t>Electrolux</t>
  </si>
  <si>
    <t>Kupplungsset  B3000</t>
  </si>
  <si>
    <t>0D5220</t>
  </si>
  <si>
    <t>0D6612</t>
  </si>
  <si>
    <t>Verschlussstopfen</t>
  </si>
  <si>
    <t>0D5237</t>
  </si>
  <si>
    <t>0H6728</t>
  </si>
  <si>
    <t>0K2504</t>
  </si>
  <si>
    <t>690041</t>
  </si>
  <si>
    <t>Riegel L 148mm BA 32mm</t>
  </si>
  <si>
    <t>0C5248</t>
  </si>
  <si>
    <t>Gasthermostat MERTIK Typ GV31T-C5AXE2K0 T.max. 190°C 110-190°C Gaseingang unten 3/8"</t>
  </si>
  <si>
    <t>7D582313</t>
  </si>
  <si>
    <t>Leistungsschütz AC1 80A 230VAC (AC3/400V) 45A/20kW Hauptkontakte 3NO Anschluss Schraubanschluss</t>
  </si>
  <si>
    <t>Zwischenglied Fördertechnik k</t>
  </si>
  <si>
    <t>229148-1</t>
  </si>
  <si>
    <t>Heizkörper 230v/,9kw</t>
  </si>
  <si>
    <t xml:space="preserve">Lampe KPL mit Glühbirne </t>
  </si>
  <si>
    <t>Scheibe sicher.-5mm</t>
  </si>
  <si>
    <t>Spezialendstopfen offen</t>
  </si>
  <si>
    <t>Korbführung</t>
  </si>
  <si>
    <t>Spezialklemmbügel</t>
  </si>
  <si>
    <t>Wascharmbasis oben amxx</t>
  </si>
  <si>
    <t>Kunststofffuss mit Gewinde</t>
  </si>
  <si>
    <t>Zentrierstern</t>
  </si>
  <si>
    <t xml:space="preserve">Lagerbuchse </t>
  </si>
  <si>
    <t xml:space="preserve">Laufrolle </t>
  </si>
  <si>
    <t xml:space="preserve">Schalter </t>
  </si>
  <si>
    <t>Entstörkondensator</t>
  </si>
  <si>
    <t>Kleinendschalter</t>
  </si>
  <si>
    <t>Magnetspüle</t>
  </si>
  <si>
    <t>Türverriegelung</t>
  </si>
  <si>
    <t>Knebel 9604394</t>
  </si>
  <si>
    <t>Stösselschalter</t>
  </si>
  <si>
    <t>Rollenhebelschalter</t>
  </si>
  <si>
    <t>Schaltelement 9604392</t>
  </si>
  <si>
    <t>Dosirp. Gewcht</t>
  </si>
  <si>
    <t xml:space="preserve">Reinigerdosiergerät </t>
  </si>
  <si>
    <t>9500178</t>
  </si>
  <si>
    <t>9501247</t>
  </si>
  <si>
    <t>9515234</t>
  </si>
  <si>
    <t>9502586</t>
  </si>
  <si>
    <t xml:space="preserve">Flachdichtung  </t>
  </si>
  <si>
    <t>CV-Verbinder</t>
  </si>
  <si>
    <t>8000490</t>
  </si>
  <si>
    <t>Stützblech</t>
  </si>
  <si>
    <t>8300776</t>
  </si>
  <si>
    <t>8130035</t>
  </si>
  <si>
    <t>Transportklinke</t>
  </si>
  <si>
    <t>Seitenlasche</t>
  </si>
  <si>
    <t>Keilsicherungsscheibe</t>
  </si>
  <si>
    <t>9545195</t>
  </si>
  <si>
    <t>8105010</t>
  </si>
  <si>
    <t>Türsicherung</t>
  </si>
  <si>
    <t>8105011</t>
  </si>
  <si>
    <t>Kontaktgeber</t>
  </si>
  <si>
    <t>Pumpenrad SP759657664</t>
  </si>
  <si>
    <t>Drallplättchen</t>
  </si>
  <si>
    <t>0620208</t>
  </si>
  <si>
    <t>Flachstrahldüse rot</t>
  </si>
  <si>
    <t>Pumpendeckel/gehäuse</t>
  </si>
  <si>
    <t>Halter für Führung Kunststoff L 63mm B 25mm H 22mm</t>
  </si>
  <si>
    <t>Rundriemenführung</t>
  </si>
  <si>
    <t>Pumpe mit  Motor</t>
  </si>
  <si>
    <t>Antriebsrad Transportband</t>
  </si>
  <si>
    <t>Riemenscheibe</t>
  </si>
  <si>
    <t>415509</t>
  </si>
  <si>
    <t>Heizkörper 6000W 230V HK 3 Einbau ø 47,5mm L 145mm B 374mm H 25mm H1 5mm H2 20mm Rohr ø 6,4mm</t>
  </si>
  <si>
    <t>415423</t>
  </si>
  <si>
    <t>Heizkörper 2000W/230V</t>
  </si>
  <si>
    <t>480013</t>
  </si>
  <si>
    <t>Heizstab Typ E1 300W 230V L 432mm H 9,5mm B 17mm Gesamtlänge 438mm Länge beheizt 432mm</t>
  </si>
  <si>
    <t>480050</t>
  </si>
  <si>
    <t xml:space="preserve">Heizstab Typ E2 400W 230V L 600mm H 11mm B 22,5mm Gesamtlänge 608,5mm Länge beheizt 600mm </t>
  </si>
  <si>
    <t>415469</t>
  </si>
  <si>
    <t xml:space="preserve">Heizkörper 2000W 220V HK 1 L 95mm B 520mm AL 24mm Anschluss Flachstecker 6,3mm Rohr ø 6,3mm </t>
  </si>
  <si>
    <t>415893</t>
  </si>
  <si>
    <t>Eltra 220V 1750W</t>
  </si>
  <si>
    <t>415562</t>
  </si>
  <si>
    <t>Gyros Heizkörper 1300W/230V</t>
  </si>
  <si>
    <t>3041372</t>
  </si>
  <si>
    <t>Heizkörper 3300W 230V</t>
  </si>
  <si>
    <t>415498</t>
  </si>
  <si>
    <t>Heizkörper 2500W 230V</t>
  </si>
  <si>
    <t>415482</t>
  </si>
  <si>
    <t>Heizkörper 1100W 400V</t>
  </si>
  <si>
    <t>415270</t>
  </si>
  <si>
    <t>Heizkörper 2700W 230V</t>
  </si>
  <si>
    <t>415538</t>
  </si>
  <si>
    <t>Heizkörper 2,2 kW 230V</t>
  </si>
  <si>
    <t>415635</t>
  </si>
  <si>
    <t xml:space="preserve">Heizkörper 1000W 230V HK 1 L 455mm B 210mm Anschluss ø4 Rohr ø 6,5mm 2-Lochbefestigung </t>
  </si>
  <si>
    <t>Heizkörper 800W 240V</t>
  </si>
  <si>
    <t>415571</t>
  </si>
  <si>
    <t>Heizkörper Rohr 3000W 230V</t>
  </si>
  <si>
    <t>415854</t>
  </si>
  <si>
    <t>Tauchheizkörper 3x230V/8KW</t>
  </si>
  <si>
    <t>542015</t>
  </si>
  <si>
    <t>Brauseschlauch</t>
  </si>
  <si>
    <t>520367</t>
  </si>
  <si>
    <t>Gasschlauch</t>
  </si>
  <si>
    <t>540066</t>
  </si>
  <si>
    <t>Brauseschlauch L1000mm</t>
  </si>
  <si>
    <t>540063</t>
  </si>
  <si>
    <t>541812</t>
  </si>
  <si>
    <t>Brauseschlauch L1075mm</t>
  </si>
  <si>
    <t>425163</t>
  </si>
  <si>
    <t>Dichtung Brausekopf</t>
  </si>
  <si>
    <t>400411</t>
  </si>
  <si>
    <t>Platine für Sensor 230V</t>
  </si>
  <si>
    <t>102112</t>
  </si>
  <si>
    <t>Thermoelement vernickelt M8x1 L 450mm Steckhülse ø5,0mm</t>
  </si>
  <si>
    <t>520010</t>
  </si>
  <si>
    <t>Zulaufschlauch PVC DN13</t>
  </si>
  <si>
    <t>511531</t>
  </si>
  <si>
    <t>O-Ring 50,40x3,53mm aus Service Kit 401015</t>
  </si>
  <si>
    <t>511530</t>
  </si>
  <si>
    <t>O-Ring 47,22x3,53mm aus Service Kit 401015</t>
  </si>
  <si>
    <t>511529</t>
  </si>
  <si>
    <t>O-Ring 44,04x3,53mm aus Service Kit 401015</t>
  </si>
  <si>
    <t>511528</t>
  </si>
  <si>
    <t>O-Ring 40,87x3,53mm aus Service Kit 401015</t>
  </si>
  <si>
    <t>511527</t>
  </si>
  <si>
    <t>O-Ring 37,69x3,53mm aus Service Kit 401015</t>
  </si>
  <si>
    <t>511526</t>
  </si>
  <si>
    <t>O-Ring 36,10x3,53mm aus Service Kit 401015</t>
  </si>
  <si>
    <t>511525</t>
  </si>
  <si>
    <t>O-Ring 34,52x3,52mm aus Service Kit 401015</t>
  </si>
  <si>
    <t>511524</t>
  </si>
  <si>
    <t>O-Ring 32,92x3,52mm aus Service Kit 401015</t>
  </si>
  <si>
    <t>511523</t>
  </si>
  <si>
    <t>O-Ring 31,34x3,53mm aus Service Kit 401015</t>
  </si>
  <si>
    <t>511522</t>
  </si>
  <si>
    <t>O-Ring 29,75x3,53mm aus Service Kit 401015</t>
  </si>
  <si>
    <t>511521</t>
  </si>
  <si>
    <t>O-Ring 28,17x3,53mm aus Service Kit 401015</t>
  </si>
  <si>
    <t>511520</t>
  </si>
  <si>
    <t>O-Ring 26,58x3,53mm aus Service Kit 401015</t>
  </si>
  <si>
    <t>511519</t>
  </si>
  <si>
    <t>O-Ring 24,99x3,53mm aus Service Kit 401015</t>
  </si>
  <si>
    <t>511518</t>
  </si>
  <si>
    <t>O-Ring 23,40x3,53mm aus Service Kit 401015</t>
  </si>
  <si>
    <t>511517</t>
  </si>
  <si>
    <t>O-Ring 21,82x3,53mm aus Service Kit 401015</t>
  </si>
  <si>
    <t>511516</t>
  </si>
  <si>
    <t>O-Ring 20,22x3,53mm aus Service Kit 401015</t>
  </si>
  <si>
    <t>511515</t>
  </si>
  <si>
    <t>O-Ring 18,64x3,53mm aus Service Kit 401015</t>
  </si>
  <si>
    <t>511514</t>
  </si>
  <si>
    <t>O-Ring 21,89x2,62mm aus Service Kit 401015</t>
  </si>
  <si>
    <t>511513</t>
  </si>
  <si>
    <t>O-Ring 20,29x2,62mm aus Service Kit 401015</t>
  </si>
  <si>
    <t>511512</t>
  </si>
  <si>
    <t>O-Ring 18,72x2,62mm aus Service Kit 401015</t>
  </si>
  <si>
    <t>511511</t>
  </si>
  <si>
    <t>O-Ring 17,13x2,62mm aus Service Kit 401015</t>
  </si>
  <si>
    <t>511510</t>
  </si>
  <si>
    <t>O-Ring 15,54x2,62mm aus Service Kit 401015</t>
  </si>
  <si>
    <t>511509</t>
  </si>
  <si>
    <t>O-Ring 13,95x2,62mm aus Service Kit 401015</t>
  </si>
  <si>
    <t>511508</t>
  </si>
  <si>
    <t>O-Ring 12,37x2,62mm aus ServIce Kit 401015</t>
  </si>
  <si>
    <t>511507</t>
  </si>
  <si>
    <t>O-Ring 10,76x2,62mm aus Service Kit 401015</t>
  </si>
  <si>
    <t>511506</t>
  </si>
  <si>
    <t>O-Ring 9,19x2,62mm aus Service Kit 401015</t>
  </si>
  <si>
    <t>511505</t>
  </si>
  <si>
    <t>O-Ring 12,42x1,78mm aus Service Kit 401015</t>
  </si>
  <si>
    <t>511504</t>
  </si>
  <si>
    <t>O-Ring 9,25x1,78mm aus Service Kit 401015</t>
  </si>
  <si>
    <t>511503</t>
  </si>
  <si>
    <t>O-Ring 7,66x1,78mm aus Service Kit 401015</t>
  </si>
  <si>
    <t>511502</t>
  </si>
  <si>
    <t>O-Ring 6,07x1,78mm aus Service Kit 401015</t>
  </si>
  <si>
    <t>511501</t>
  </si>
  <si>
    <t>O-Ring 4,48x1,78mm aus Service Kit 401015</t>
  </si>
  <si>
    <t>511500</t>
  </si>
  <si>
    <t>O-Ring 2,90x1,78mm aus Service Kit 401015</t>
  </si>
  <si>
    <t>401015</t>
  </si>
  <si>
    <t>Service Kit</t>
  </si>
  <si>
    <t>Univeral Series EPDM O-Ring Service Kit</t>
  </si>
  <si>
    <t>500042</t>
  </si>
  <si>
    <t>Ablaufpumpe (Meiko 0535502)</t>
  </si>
  <si>
    <t>300080</t>
  </si>
  <si>
    <t>Vorsatzschalter 4-polig 16A</t>
  </si>
  <si>
    <t>345051</t>
  </si>
  <si>
    <t>Schalter 10A</t>
  </si>
  <si>
    <t>520090</t>
  </si>
  <si>
    <t>PVC Schlauch Innendurchm.:4mm</t>
  </si>
  <si>
    <t>519113</t>
  </si>
  <si>
    <t>Flachdichtung Gummi D1 D28mm</t>
  </si>
  <si>
    <t>359720</t>
  </si>
  <si>
    <t>Backofenlampe kpl D34mm</t>
  </si>
  <si>
    <t>415109</t>
  </si>
  <si>
    <t>Reflektorscheibe</t>
  </si>
  <si>
    <t>540320</t>
  </si>
  <si>
    <t>Kugelgriff M5 D20mm</t>
  </si>
  <si>
    <t>510409</t>
  </si>
  <si>
    <t>O-Ring EPDM Materialstärke 5,34mm</t>
  </si>
  <si>
    <t>Silikonschlauch</t>
  </si>
  <si>
    <t>016796</t>
  </si>
  <si>
    <t>Zündkerze</t>
  </si>
  <si>
    <t>Piezozünder D22mm</t>
  </si>
  <si>
    <t>375007</t>
  </si>
  <si>
    <t>Thermostat bis 110°C</t>
  </si>
  <si>
    <t>361.297</t>
  </si>
  <si>
    <t>Pharmed-Schlauch</t>
  </si>
  <si>
    <t>101264</t>
  </si>
  <si>
    <t>Unterbrecheranschluss M 8x1 f Thermoelement</t>
  </si>
  <si>
    <t>101292</t>
  </si>
  <si>
    <t>Zündkerzernschraube</t>
  </si>
  <si>
    <t>501210</t>
  </si>
  <si>
    <t>Y-Stück D10mm</t>
  </si>
  <si>
    <t>100004</t>
  </si>
  <si>
    <t>Piezozünder M18/Front 20</t>
  </si>
  <si>
    <t>100013</t>
  </si>
  <si>
    <t>Piezozünder Einbau D22mm</t>
  </si>
  <si>
    <t>375400</t>
  </si>
  <si>
    <t>Thermostat T.max. 90°C Arbeitsbereich 30-90°C</t>
  </si>
  <si>
    <t>Thermostat 1-pol 0-90°C mit Sonderfühler</t>
  </si>
  <si>
    <t>345042</t>
  </si>
  <si>
    <t>361801</t>
  </si>
  <si>
    <t>Kerntemperaturfühler</t>
  </si>
  <si>
    <t>690101</t>
  </si>
  <si>
    <t>Schnappverschluss L 85mm B 40mm BA 68mm Heißgeräte H 63mm Typ Serie 1750</t>
  </si>
  <si>
    <t>691033</t>
  </si>
  <si>
    <t>O-Ring Materialstärke 5,34mm</t>
  </si>
  <si>
    <t>550241</t>
  </si>
  <si>
    <t>Winkelstecker 250V/16A</t>
  </si>
  <si>
    <t>Kochring 145mm 230V/1000W</t>
  </si>
  <si>
    <t>Kugelgriff M6</t>
  </si>
  <si>
    <t>Sterngriff D50mm</t>
  </si>
  <si>
    <t>359236</t>
  </si>
  <si>
    <t>Lampe 24V 3W</t>
  </si>
  <si>
    <t>K902761</t>
  </si>
  <si>
    <t>Sicherungshalter</t>
  </si>
  <si>
    <t>Glimmlampe 400V</t>
  </si>
  <si>
    <t>Drucktaster 2-polig grün</t>
  </si>
  <si>
    <t>Glimmlampe E10 380V</t>
  </si>
  <si>
    <t>Stopfbuchsendurchführung M12x0,75</t>
  </si>
  <si>
    <t>Lampe 230V/grün</t>
  </si>
  <si>
    <t>Laufrolle</t>
  </si>
  <si>
    <t>Kondensator mit Metallmantel 8µF/400V</t>
  </si>
  <si>
    <t>Betriebskondensator Kapazität 10µF 400V Becherkondensator Toleranz 5% 50/60Hz</t>
  </si>
  <si>
    <t>Thermostat 50-300°C 3-polig 16A</t>
  </si>
  <si>
    <t>Sicherheitsthermostat 245°C 20A 3-polig</t>
  </si>
  <si>
    <t>Thermostat 35-128°C</t>
  </si>
  <si>
    <t>O-Ring 59x2,5mm</t>
  </si>
  <si>
    <t>Signalleuchte 220V/grün</t>
  </si>
  <si>
    <t>Ein-/Ausschalter 4-polig</t>
  </si>
  <si>
    <t>Sicherheits-Thermostat 225°C 3-polig</t>
  </si>
  <si>
    <t>Thermostat bis 180°C (90-180°C) 1-polig</t>
  </si>
  <si>
    <t>Sicherheitsthermostat Abschalttemp. 150°C 3-polig 20A Fühler ø 6mm Fühler L 87mm Kapillarrohr</t>
  </si>
  <si>
    <t>Knebelfeder D6x4,6mm VPE</t>
  </si>
  <si>
    <t>Temperaturfühler PT100 Fühler D6mm</t>
  </si>
  <si>
    <t>Temperaturfühler TC/J Fühler D6mm</t>
  </si>
  <si>
    <t>Einstechfühler K (NiCr-Ni)</t>
  </si>
  <si>
    <t>Messbecher 1l Kunststoff</t>
  </si>
  <si>
    <t>Anlegethermostat LA 40mm Abschalttemp</t>
  </si>
  <si>
    <t>O-Ring klein</t>
  </si>
  <si>
    <t>O-Ring groß</t>
  </si>
  <si>
    <t>Druckfeder f Magnetventil</t>
  </si>
  <si>
    <t>Stopfbuchse f Serie 51-55</t>
  </si>
  <si>
    <t>Stopfbuchsendurchführung Mutter und Dichtung</t>
  </si>
  <si>
    <t>Thermoelement-Hülse f. Zundbr</t>
  </si>
  <si>
    <t>O-Ring Silikon Materialstärke 5,34mm</t>
  </si>
  <si>
    <t>Buchse für Wascharm</t>
  </si>
  <si>
    <t>Heizkörper 5600W 400V</t>
  </si>
  <si>
    <t>Thermostat 20 bis 500 Grad 3-polig</t>
  </si>
  <si>
    <t>006818</t>
  </si>
  <si>
    <t xml:space="preserve">Spannstift  </t>
  </si>
  <si>
    <t>11</t>
  </si>
  <si>
    <t>0u0233</t>
  </si>
  <si>
    <t>KOHLEN L94F7 B33-53</t>
  </si>
  <si>
    <t>0KQ572</t>
  </si>
  <si>
    <t>0L1871</t>
  </si>
  <si>
    <t>Magnetschalter L 50mm B 19mm 1NO 250V 1A P max. 50W Anschluss Flachstecker 6,3mm</t>
  </si>
  <si>
    <t>Dichtung Schalterachse</t>
  </si>
  <si>
    <t>0Q0013</t>
  </si>
  <si>
    <t xml:space="preserve">Spannstift ø 4mm L 24mm </t>
  </si>
  <si>
    <t>Dichtung L 167mm B 36mm Materialstärke 1mm Schaumstoff</t>
  </si>
  <si>
    <t>Ablaufanschluss</t>
  </si>
  <si>
    <t>0H6618</t>
  </si>
  <si>
    <t>Signallampe ø 13mm 230V gelb</t>
  </si>
  <si>
    <t>Überstromauslöser Abschaltstrom 0,05A</t>
  </si>
  <si>
    <t>0K1430</t>
  </si>
  <si>
    <t xml:space="preserve">Dampfventil 1¼" </t>
  </si>
  <si>
    <t>Kolben mit Rolle</t>
  </si>
  <si>
    <t>0G1985</t>
  </si>
  <si>
    <t>Gewindeplatte NZ (07/02)</t>
  </si>
  <si>
    <t>0H6261</t>
  </si>
  <si>
    <t>THERMOELEMENT, L=60 CM</t>
  </si>
  <si>
    <t>0K1683</t>
  </si>
  <si>
    <t>Getriebe konsole</t>
  </si>
  <si>
    <t>Zündbrennerdüse Erdgas Bohrung ø 0,35mm Kennzahl 35 Gasdruck 20mbar Gewinde M5x0,8 SW 5,5</t>
  </si>
  <si>
    <t>Knebel Gashahn mit Zündflamme ø 77mm Achse ø 8x7mm Abflachung unten silber</t>
  </si>
  <si>
    <t>0K2440</t>
  </si>
  <si>
    <t>Schlauch Pressluft</t>
  </si>
  <si>
    <t>MOTORE PER VENTILATORE; EVAPORATOR</t>
  </si>
  <si>
    <t>Schalter Einbaumaß 27,8x25mm weiß 1NO 250V 16A I-II Anschluss Flachstecker 6,3mm</t>
  </si>
  <si>
    <t>Fühler NTC Kabel PVC Fühler -40 bis +110°C Kabel -10 bis +100°C Anschluss 2-adrig</t>
  </si>
  <si>
    <t>0K3363</t>
  </si>
  <si>
    <t>Lampenfassung LAMPENFASSUNG E14 25W 230V</t>
  </si>
  <si>
    <t>Motorwellendichtung ID ø 16mm AD ø 40mm für Serie 55/56</t>
  </si>
  <si>
    <t>Leistungsrelais FINDER 230VAC 16A 3NO Anschluss Flachstecker 6,3mm Flansch</t>
  </si>
  <si>
    <t>Zeitschalter MS65 ohne Glocke Laufzeit 30min 2CO bei 250V 16A Antrieb elektrisch Achse ø 6x4,6mm</t>
  </si>
  <si>
    <t>ELT.MAGNET-VENTIL AO</t>
  </si>
  <si>
    <t>0C8033</t>
  </si>
  <si>
    <t>Relais</t>
  </si>
  <si>
    <t>0E5086</t>
  </si>
  <si>
    <t>Sicherheitsthermostat Abschalttemp. 126°C 1-polig 16A Fühler ø 6mm Fühler L 129mm</t>
  </si>
  <si>
    <t>0KF172</t>
  </si>
  <si>
    <t>KONDENSATOR, 88-108MF</t>
  </si>
  <si>
    <t>0L0349</t>
  </si>
  <si>
    <t>Stöpsel</t>
  </si>
  <si>
    <t>0L2895</t>
  </si>
  <si>
    <t>Sicherheits-Anlegethermostat LA 23,8mm Abschalttemp. 105°C 1NC 1-polig 16A Anschluss F6,3</t>
  </si>
  <si>
    <t>Knebel</t>
  </si>
  <si>
    <t>0C0937</t>
  </si>
  <si>
    <t>Niveaurelais 230V Spannung AC Anschluss F6,3 Typ RL30/3ES/F/G</t>
  </si>
  <si>
    <t>0H6696</t>
  </si>
  <si>
    <t>Pressostat ø 45mm Druckanschluss vertikal Dampfregelung Druckbereich 0,44/0,38bar</t>
  </si>
  <si>
    <t>Zündbrennerdüse Erdgas Kennzahl 40 Bohrung ø 0,4mm</t>
  </si>
  <si>
    <t>Knebel Backofen</t>
  </si>
  <si>
    <t>0K0814</t>
  </si>
  <si>
    <t>Kabelbaum</t>
  </si>
  <si>
    <t>Klemmfeder</t>
  </si>
  <si>
    <t>0L0613</t>
  </si>
  <si>
    <t>Formschlauch Spülmaschine gerade Vergl.-Nr. 045456</t>
  </si>
  <si>
    <t>hauptwarenlager</t>
  </si>
  <si>
    <t>0H6619</t>
  </si>
  <si>
    <t>Signallampe grün 230V ø 13mm T.max. 120°C</t>
  </si>
  <si>
    <t>0H6110</t>
  </si>
  <si>
    <t>Signallampe ø 19,2mm grün</t>
  </si>
  <si>
    <t>0H6111</t>
  </si>
  <si>
    <t>Signallampe ø 19,2mm gelb Fassung E14</t>
  </si>
  <si>
    <t>0H6581</t>
  </si>
  <si>
    <t>Signallampe Einbaumaß 31x10mm 230V weiß/rot/grün</t>
  </si>
  <si>
    <t>0H6535</t>
  </si>
  <si>
    <t>Kapselelementsatz</t>
  </si>
  <si>
    <t>Kontaktblock 1NC/1NO 250V 6A Vergl.-Nr. 51.971.022</t>
  </si>
  <si>
    <t>Schaltknopf SCA 5051 0030-3/0033-3/0047-3</t>
  </si>
  <si>
    <t>0H6469</t>
  </si>
  <si>
    <t>Sterngriff Achse 10x10mm ø 100mm L 28mm schwarz Thermoplast</t>
  </si>
  <si>
    <t>Summer 230VAC Anschluss Flachstecker 6,3mm Schraubbefestigung Gewinde M4 60dB</t>
  </si>
  <si>
    <t>0H6274</t>
  </si>
  <si>
    <t>0k2472</t>
  </si>
  <si>
    <t>Konusgriff ø 26mm Gesamtlänge 97mm Gewinde M10 Aluminium L1 82mm L2 15mm L 82mm</t>
  </si>
  <si>
    <t>0K1402</t>
  </si>
  <si>
    <t>Muffendurchgangsventil 1"NZ3</t>
  </si>
  <si>
    <t>0C5254 laut Hersteller</t>
  </si>
  <si>
    <t>Gehäuse</t>
  </si>
  <si>
    <t>AMG</t>
  </si>
  <si>
    <t>3040.2020</t>
  </si>
  <si>
    <t>Abdeckung für Schließkloben</t>
  </si>
  <si>
    <t>8455.1300</t>
  </si>
  <si>
    <t>Kartuschenpistole für Silkon, mit transparentem Roht</t>
  </si>
  <si>
    <t>089101</t>
  </si>
  <si>
    <t>Wasserverteiler hr.o. Schlauchroller</t>
  </si>
  <si>
    <t>Gegenflansch für Heizkörper</t>
  </si>
  <si>
    <t>Schütz</t>
  </si>
  <si>
    <t>Boileranschlusset</t>
  </si>
  <si>
    <t>8004090</t>
  </si>
  <si>
    <t>0535696</t>
  </si>
  <si>
    <t>0535697</t>
  </si>
  <si>
    <t>9520558</t>
  </si>
  <si>
    <t>0122011</t>
  </si>
  <si>
    <t>0122015</t>
  </si>
  <si>
    <t>9545533</t>
  </si>
  <si>
    <t>8300778</t>
  </si>
  <si>
    <t>8302780</t>
  </si>
  <si>
    <t>0175022</t>
  </si>
  <si>
    <t>0501162</t>
  </si>
  <si>
    <t>Sechskantmutter SS</t>
  </si>
  <si>
    <t>0138004</t>
  </si>
  <si>
    <t>0237003</t>
  </si>
  <si>
    <t>9502319</t>
  </si>
  <si>
    <t>0431065</t>
  </si>
  <si>
    <t>0431067</t>
  </si>
  <si>
    <t>8000132</t>
  </si>
  <si>
    <t>0108037</t>
  </si>
  <si>
    <t>8303881</t>
  </si>
  <si>
    <t>9500473</t>
  </si>
  <si>
    <t>0535626</t>
  </si>
  <si>
    <t>361295</t>
  </si>
  <si>
    <t>0535690</t>
  </si>
  <si>
    <t>9708867</t>
  </si>
  <si>
    <t>9502872</t>
  </si>
  <si>
    <t>0620358</t>
  </si>
  <si>
    <t>0650032</t>
  </si>
  <si>
    <t>8130381</t>
  </si>
  <si>
    <t>9601543</t>
  </si>
  <si>
    <t>0435005</t>
  </si>
  <si>
    <t>0302044</t>
  </si>
  <si>
    <t>Sechskantschraube</t>
  </si>
  <si>
    <t>0335008</t>
  </si>
  <si>
    <t>Spannungsprüfer Duspol Analog mit Tauchspul-Pegelanzeige (LED)</t>
  </si>
  <si>
    <t>0695300196</t>
  </si>
  <si>
    <t>0620369</t>
  </si>
  <si>
    <t>8107079</t>
  </si>
  <si>
    <t>8303200</t>
  </si>
  <si>
    <t>0113204</t>
  </si>
  <si>
    <t>9538007</t>
  </si>
  <si>
    <t>0260009</t>
  </si>
  <si>
    <t>0620329</t>
  </si>
  <si>
    <t>9529444</t>
  </si>
  <si>
    <t>0124177</t>
  </si>
  <si>
    <t>0125052</t>
  </si>
  <si>
    <t>0124215</t>
  </si>
  <si>
    <t>1000227</t>
  </si>
  <si>
    <t>1000305</t>
  </si>
  <si>
    <t>1000101</t>
  </si>
  <si>
    <t>0463000</t>
  </si>
  <si>
    <t>0463002</t>
  </si>
  <si>
    <t>0463009</t>
  </si>
  <si>
    <t>9668688</t>
  </si>
  <si>
    <t>8000161</t>
  </si>
  <si>
    <t>8107531</t>
  </si>
  <si>
    <t>8101876</t>
  </si>
  <si>
    <t>8107032</t>
  </si>
  <si>
    <t>8155013</t>
  </si>
  <si>
    <t>8155035</t>
  </si>
  <si>
    <t>0431066</t>
  </si>
  <si>
    <t>0431072</t>
  </si>
  <si>
    <t>0150000</t>
  </si>
  <si>
    <t>0150030</t>
  </si>
  <si>
    <t>9529772</t>
  </si>
  <si>
    <t>9614768</t>
  </si>
  <si>
    <t>0415028</t>
  </si>
  <si>
    <t>Montagesatz</t>
  </si>
  <si>
    <t>9750276</t>
  </si>
  <si>
    <t>0101478</t>
  </si>
  <si>
    <t>8650034</t>
  </si>
  <si>
    <t>8690020</t>
  </si>
  <si>
    <t>8650064</t>
  </si>
  <si>
    <t>8650022</t>
  </si>
  <si>
    <t>0122103</t>
  </si>
  <si>
    <t>0138364</t>
  </si>
  <si>
    <t>0293010</t>
  </si>
  <si>
    <t>9519033</t>
  </si>
  <si>
    <t>0620422</t>
  </si>
  <si>
    <t>8100131</t>
  </si>
  <si>
    <t>9605625</t>
  </si>
  <si>
    <t>0187020</t>
  </si>
  <si>
    <t>0620127</t>
  </si>
  <si>
    <t>0122056</t>
  </si>
  <si>
    <t>0620341</t>
  </si>
  <si>
    <t>0620357</t>
  </si>
  <si>
    <t>0153003</t>
  </si>
  <si>
    <t>0621206</t>
  </si>
  <si>
    <t>0113128</t>
  </si>
  <si>
    <t>0113131</t>
  </si>
  <si>
    <t>8301002</t>
  </si>
  <si>
    <t>8301617</t>
  </si>
  <si>
    <t>8660097</t>
  </si>
  <si>
    <t>9507407</t>
  </si>
  <si>
    <t>Düsenträger ø 24mm ID ø 18mm L 40mm B 45mm H 36mm</t>
  </si>
  <si>
    <t>0620470</t>
  </si>
  <si>
    <t>0108075</t>
  </si>
  <si>
    <t>0695900001</t>
  </si>
  <si>
    <t>Tieflochmarker Pica Dry mit automatischem Minenvorschub</t>
  </si>
  <si>
    <t>0122106</t>
  </si>
  <si>
    <t>0140200</t>
  </si>
  <si>
    <t>0270104</t>
  </si>
  <si>
    <t>0431073</t>
  </si>
  <si>
    <t>0431071</t>
  </si>
  <si>
    <t>9504017</t>
  </si>
  <si>
    <t>0620420</t>
  </si>
  <si>
    <t>9500176</t>
  </si>
  <si>
    <t>9533155</t>
  </si>
  <si>
    <t>0620333</t>
  </si>
  <si>
    <t>0138210</t>
  </si>
  <si>
    <t>0430002</t>
  </si>
  <si>
    <t>9547710</t>
  </si>
  <si>
    <t>0431032</t>
  </si>
  <si>
    <t>0431211</t>
  </si>
  <si>
    <t>0465007</t>
  </si>
  <si>
    <t>0620384</t>
  </si>
  <si>
    <t>Schraubkappe</t>
  </si>
  <si>
    <t>8000094</t>
  </si>
  <si>
    <t>8000126</t>
  </si>
  <si>
    <t>8000162</t>
  </si>
  <si>
    <t>8100278</t>
  </si>
  <si>
    <t>9517408</t>
  </si>
  <si>
    <t>9609444</t>
  </si>
  <si>
    <t>0620322</t>
  </si>
  <si>
    <t>8107024</t>
  </si>
  <si>
    <t>0620109</t>
  </si>
  <si>
    <t>0620223</t>
  </si>
  <si>
    <t>0495140</t>
  </si>
  <si>
    <t>0620253</t>
  </si>
  <si>
    <t>0620149</t>
  </si>
  <si>
    <t>0620230</t>
  </si>
  <si>
    <t>0620231</t>
  </si>
  <si>
    <t>0620111</t>
  </si>
  <si>
    <t>0620271</t>
  </si>
  <si>
    <t>0620270</t>
  </si>
  <si>
    <t>0351004</t>
  </si>
  <si>
    <t>0620232</t>
  </si>
  <si>
    <t>0620124</t>
  </si>
  <si>
    <t>0620335</t>
  </si>
  <si>
    <t>0354000</t>
  </si>
  <si>
    <t>0124107</t>
  </si>
  <si>
    <t>0124140</t>
  </si>
  <si>
    <t>0124086</t>
  </si>
  <si>
    <t>0124133</t>
  </si>
  <si>
    <t>0124170</t>
  </si>
  <si>
    <t>LCD Anzeige Platine</t>
  </si>
  <si>
    <t>0124134</t>
  </si>
  <si>
    <t>M2-II-GSE1C</t>
  </si>
  <si>
    <t>Steuerung GK 60</t>
  </si>
  <si>
    <t>0124105</t>
  </si>
  <si>
    <t>M2-II-INP 3a</t>
  </si>
  <si>
    <t>0124270</t>
  </si>
  <si>
    <t>0130015</t>
  </si>
  <si>
    <t>0C5254</t>
  </si>
  <si>
    <t>8100157</t>
  </si>
  <si>
    <t>0371009</t>
  </si>
  <si>
    <t>0124330</t>
  </si>
  <si>
    <t>Juno</t>
  </si>
  <si>
    <t xml:space="preserve">Sicherh.Temp.Begrenzer </t>
  </si>
  <si>
    <t>Sicherheitsthermostat Abschalttemp. 155°C 1-polig 16A Fühler ø 3,03mm Fühler L 141mm</t>
  </si>
  <si>
    <t>213150</t>
  </si>
  <si>
    <t>213152</t>
  </si>
  <si>
    <t>Fensterdichtung Profil 1550 L 3000mm</t>
  </si>
  <si>
    <t>0H6761</t>
  </si>
  <si>
    <t>Heizkörper 5600W 230V HK 2 Flansch 70x18mm L 272mm B 64mm Anschluss Flachstecker 6,3mm Rohr ø 8,5mm</t>
  </si>
  <si>
    <t>0H6146</t>
  </si>
  <si>
    <t>Heizkörper 1190W 400V L 285mm B 285mm H 75mm Rohr ø 6,5mm EP außen Anschluss M5</t>
  </si>
  <si>
    <t>0H4819</t>
  </si>
  <si>
    <t>Heizkörper 1000W 400V L 255mm B 255mm H 75mm Rohr ø 6,5mm EP mittig Anschluss M5</t>
  </si>
  <si>
    <t>0H4820</t>
  </si>
  <si>
    <t>Heizkörper 810W 400V L 225mm B 225mm H 75mm Rohr ø 6,5mm EP innen Anschluss M5</t>
  </si>
  <si>
    <t>0H4821</t>
  </si>
  <si>
    <t>Hordenwagendichtung Profil 4040 L 658mm VPE 1</t>
  </si>
  <si>
    <t>0H6662</t>
  </si>
  <si>
    <t>Fensterdichtung Profil 1550 VPE 3m</t>
  </si>
  <si>
    <t>0K2281</t>
  </si>
  <si>
    <t>Steuerplatine Kombidämpfer FCV/G 101/1 102/1</t>
  </si>
  <si>
    <t>002725</t>
  </si>
  <si>
    <t>Übergangsstück</t>
  </si>
  <si>
    <t>216129</t>
  </si>
  <si>
    <t>Dichtschnur</t>
  </si>
  <si>
    <t>0K3198</t>
  </si>
  <si>
    <t>0h6271</t>
  </si>
  <si>
    <t>Pactan</t>
  </si>
  <si>
    <t>Kleber Pactan schwarz</t>
  </si>
  <si>
    <t>7D422778</t>
  </si>
  <si>
    <t>Heizkörper 3200W 230V HK 2 L 493mm B 250mm Gewinde M14x1,5 BA 35mm AL 45mm</t>
  </si>
  <si>
    <t>214179</t>
  </si>
  <si>
    <t>213742</t>
  </si>
  <si>
    <t>Arjo</t>
  </si>
  <si>
    <t>499679600</t>
  </si>
  <si>
    <t>499582900</t>
  </si>
  <si>
    <t>Danfoss</t>
  </si>
  <si>
    <t>Filtertrockner</t>
  </si>
  <si>
    <t>Hansa</t>
  </si>
  <si>
    <t>Klima-Thermostat</t>
  </si>
  <si>
    <t>Ranco</t>
  </si>
  <si>
    <t>Kleinthermostat</t>
  </si>
  <si>
    <t>Pressostat</t>
  </si>
  <si>
    <t>Alco</t>
  </si>
  <si>
    <t>Verbindungsbügel</t>
  </si>
  <si>
    <t>Energieregler</t>
  </si>
  <si>
    <t>EGO:50.57071.010 / Nu: KVE 1556A</t>
  </si>
  <si>
    <t>Muffe Gerätetropfwanne</t>
  </si>
  <si>
    <t>50.00.303</t>
  </si>
  <si>
    <t>Bimetallschalter 100 °C</t>
  </si>
  <si>
    <t>O-Ring für Schlauchroller</t>
  </si>
  <si>
    <t>Leistungshableiter SSR</t>
  </si>
  <si>
    <t>40.00.453P</t>
  </si>
  <si>
    <t>Magnetventil 1-fach grade 230V</t>
  </si>
  <si>
    <t>Rücksaugverhinderer</t>
  </si>
  <si>
    <t>Schlater-Kombination 3-fach</t>
  </si>
  <si>
    <t>Dichtung Lampenglas</t>
  </si>
  <si>
    <t>KGN 1065A</t>
  </si>
  <si>
    <t>Heizer AD</t>
  </si>
  <si>
    <t>3m</t>
  </si>
  <si>
    <t>Tür  Feder austausch Feder scharnier</t>
  </si>
  <si>
    <t>357208</t>
  </si>
  <si>
    <t>0H6984</t>
  </si>
  <si>
    <t>Achsverlägerung</t>
  </si>
  <si>
    <t>002670</t>
  </si>
  <si>
    <t>Schließmechanismus Für Tür</t>
  </si>
  <si>
    <t>0H6928</t>
  </si>
  <si>
    <t>375009</t>
  </si>
  <si>
    <t>Kugelgriff</t>
  </si>
  <si>
    <t>540322</t>
  </si>
  <si>
    <t>Kleinschütz 2320V</t>
  </si>
  <si>
    <t>380119</t>
  </si>
  <si>
    <t>Nockenschalter ein/aus</t>
  </si>
  <si>
    <t>300021</t>
  </si>
  <si>
    <t xml:space="preserve">PIN </t>
  </si>
  <si>
    <t>0U0616</t>
  </si>
  <si>
    <t>0D0533</t>
  </si>
  <si>
    <t>253566</t>
  </si>
  <si>
    <t>KIT Accouplemnt B2M</t>
  </si>
  <si>
    <t>0KR061</t>
  </si>
  <si>
    <t>8150068</t>
  </si>
  <si>
    <t>0620337</t>
  </si>
  <si>
    <t>Blende mit Regeleinheit</t>
  </si>
  <si>
    <t>094078</t>
  </si>
  <si>
    <t>Sprühflasche</t>
  </si>
  <si>
    <t>0892600500</t>
  </si>
  <si>
    <t>Rechtechdichtung 3/4"</t>
  </si>
  <si>
    <t>YVA981140</t>
  </si>
  <si>
    <t>Steckdosenklappe für Tulpe schwarz</t>
  </si>
  <si>
    <t>87.00.195</t>
  </si>
  <si>
    <t>0130228</t>
  </si>
  <si>
    <t>8132347</t>
  </si>
  <si>
    <t>8070077</t>
  </si>
  <si>
    <t>428626</t>
  </si>
  <si>
    <t>9009590</t>
  </si>
  <si>
    <t>Ventilator</t>
  </si>
  <si>
    <t>MeikoLon FR80</t>
  </si>
  <si>
    <t>9008974</t>
  </si>
  <si>
    <t>MeikoLon KS U</t>
  </si>
  <si>
    <t>9008971</t>
  </si>
  <si>
    <t>DB1015</t>
  </si>
  <si>
    <t>083528</t>
  </si>
  <si>
    <t>Knode</t>
  </si>
  <si>
    <t>09016</t>
  </si>
  <si>
    <t>Netzteilplatine</t>
  </si>
  <si>
    <t>0124332</t>
  </si>
  <si>
    <t xml:space="preserve">Ansaugrohr </t>
  </si>
  <si>
    <t>8005372</t>
  </si>
  <si>
    <t>Gegenring</t>
  </si>
  <si>
    <t xml:space="preserve">Zündbrenner </t>
  </si>
  <si>
    <t>0H6336</t>
  </si>
  <si>
    <t>0H6142</t>
  </si>
  <si>
    <t>0C1564</t>
  </si>
  <si>
    <t>110234</t>
  </si>
  <si>
    <t>110236</t>
  </si>
  <si>
    <t>Silikonschlauch mit Glasseideumflechtung ID ø 6mm AD ø 12mm L 5m Wandstärke 3mm Arbeitsdruck 4bar</t>
  </si>
  <si>
    <t>520.014</t>
  </si>
  <si>
    <t>Zulaufschlauch 3/8"</t>
  </si>
  <si>
    <t>Stellschiene U-Form L 495mm B 15mm Innenhöhe 19mm EP rechts</t>
  </si>
  <si>
    <t>3-244</t>
  </si>
  <si>
    <t>0CB12004</t>
  </si>
  <si>
    <t>Thermostatschalter</t>
  </si>
  <si>
    <t>1000898</t>
  </si>
  <si>
    <t>Reduzierset 3/4" - 3/8"</t>
  </si>
  <si>
    <t>0620163</t>
  </si>
  <si>
    <t>Steckbuchse</t>
  </si>
  <si>
    <t>380268</t>
  </si>
  <si>
    <t>Hilfskontakt</t>
  </si>
  <si>
    <t>0351003</t>
  </si>
  <si>
    <t>0150202</t>
  </si>
  <si>
    <t>Leuchtmelder rot</t>
  </si>
  <si>
    <t>0293005</t>
  </si>
  <si>
    <t>Verschraubungsboerdel</t>
  </si>
  <si>
    <t>Endschalterhalteblech</t>
  </si>
  <si>
    <t>F7447141</t>
  </si>
  <si>
    <t>Lohberger</t>
  </si>
  <si>
    <t>F7447140</t>
  </si>
  <si>
    <t>8070057</t>
  </si>
  <si>
    <t>9546104</t>
  </si>
  <si>
    <t>416502</t>
  </si>
  <si>
    <t>0340006</t>
  </si>
  <si>
    <t>480031</t>
  </si>
  <si>
    <t>0113218</t>
  </si>
  <si>
    <t>GR739</t>
  </si>
  <si>
    <t>GN-Verbindungsstege</t>
  </si>
  <si>
    <t>Gastronoble</t>
  </si>
  <si>
    <t>KHHM15IIHG</t>
  </si>
  <si>
    <t>Kugelhahn 1/2" messing-vernickelt m. Hebelgriff innengewinde</t>
  </si>
  <si>
    <t>35301510R</t>
  </si>
  <si>
    <t>Langnippel 1/2"</t>
  </si>
  <si>
    <t>Düseneinsatz 3,5</t>
  </si>
  <si>
    <t>Düsen VA</t>
  </si>
  <si>
    <t>Fußventil VA</t>
  </si>
  <si>
    <t>Umflanschbogen</t>
  </si>
  <si>
    <t>8301041</t>
  </si>
  <si>
    <t>Wascharmlager</t>
  </si>
  <si>
    <t>0124318</t>
  </si>
  <si>
    <t>Anlegethermometer</t>
  </si>
  <si>
    <t>6485.90</t>
  </si>
  <si>
    <t>Einloch Mischbatterie 1/2" A=250MM</t>
  </si>
  <si>
    <t>8303542</t>
  </si>
  <si>
    <t>Halter für Urinflaschen</t>
  </si>
  <si>
    <t>8301216</t>
  </si>
  <si>
    <t>Spülleitung</t>
  </si>
  <si>
    <t>0180681</t>
  </si>
  <si>
    <t>Wärmefühler NTC</t>
  </si>
  <si>
    <t>0113125</t>
  </si>
  <si>
    <t>Mengenregler</t>
  </si>
  <si>
    <t>Betriebskondensator</t>
  </si>
  <si>
    <t xml:space="preserve">Steuerleitung </t>
  </si>
  <si>
    <t xml:space="preserve">Flachbandkabel </t>
  </si>
  <si>
    <t>9750140</t>
  </si>
  <si>
    <t>6724.60-21</t>
  </si>
  <si>
    <t>Wartungsset</t>
  </si>
  <si>
    <t>6726.60-4.1</t>
  </si>
  <si>
    <t>Wartungset 1 1/2"</t>
  </si>
  <si>
    <t>6726.80-4.1</t>
  </si>
  <si>
    <t>Wartungset 2"</t>
  </si>
  <si>
    <t>087758</t>
  </si>
  <si>
    <t>Nachverdampfer/Ausgleichsgef</t>
  </si>
  <si>
    <t>0KD918</t>
  </si>
  <si>
    <t>002873</t>
  </si>
  <si>
    <t>0C4138</t>
  </si>
  <si>
    <t>Flansch</t>
  </si>
  <si>
    <t>002699</t>
  </si>
  <si>
    <t>Lager für Motorwelle</t>
  </si>
  <si>
    <t>002689</t>
  </si>
  <si>
    <t>0S1028</t>
  </si>
  <si>
    <t>Filter</t>
  </si>
  <si>
    <t>0L1163</t>
  </si>
  <si>
    <t>07019003285</t>
  </si>
  <si>
    <t>Elementeinsatz</t>
  </si>
  <si>
    <t>0D5241</t>
  </si>
  <si>
    <t>Abdeckkappe Für Taster</t>
  </si>
  <si>
    <t>049643</t>
  </si>
  <si>
    <t>Temperatur Sensor</t>
  </si>
  <si>
    <t>0H6477</t>
  </si>
  <si>
    <t>Temperaturfühler PT100</t>
  </si>
  <si>
    <t>0D5225</t>
  </si>
  <si>
    <t>0C5234</t>
  </si>
  <si>
    <t>0K2651</t>
  </si>
  <si>
    <t>Feder</t>
  </si>
  <si>
    <t>087695</t>
  </si>
  <si>
    <t>Warmetauscher</t>
  </si>
  <si>
    <t>6056498</t>
  </si>
  <si>
    <t>6056369</t>
  </si>
  <si>
    <t>6005013</t>
  </si>
  <si>
    <t>3123517</t>
  </si>
  <si>
    <t>Kit Multitool P3</t>
  </si>
  <si>
    <t>00081166</t>
  </si>
  <si>
    <t>Blechschrauben</t>
  </si>
  <si>
    <t>Blanco</t>
  </si>
  <si>
    <t>00262352</t>
  </si>
  <si>
    <t>013051</t>
  </si>
  <si>
    <t>6.016.008.052</t>
  </si>
  <si>
    <t>6.000.247.257</t>
  </si>
  <si>
    <t>930830</t>
  </si>
  <si>
    <t>499541800</t>
  </si>
  <si>
    <t>Sauglanze</t>
  </si>
  <si>
    <t>6319228</t>
  </si>
  <si>
    <t>499580700</t>
  </si>
  <si>
    <t>499546800</t>
  </si>
  <si>
    <t>Scharnier</t>
  </si>
  <si>
    <t>499196800</t>
  </si>
  <si>
    <t>499569600</t>
  </si>
  <si>
    <t>499375100</t>
  </si>
  <si>
    <t>Federteller</t>
  </si>
  <si>
    <t>499541300</t>
  </si>
  <si>
    <t>501110500</t>
  </si>
  <si>
    <t>Sauglanzen</t>
  </si>
  <si>
    <t>499421900</t>
  </si>
  <si>
    <t>499376400</t>
  </si>
  <si>
    <t>499386901</t>
  </si>
  <si>
    <t>Pumpenkopf</t>
  </si>
  <si>
    <t>499638000</t>
  </si>
  <si>
    <t>499152600</t>
  </si>
  <si>
    <t>500267900</t>
  </si>
  <si>
    <t>DIPL15GE</t>
  </si>
  <si>
    <t>Hochdruckdichtungsplatte</t>
  </si>
  <si>
    <t>AM5011819228</t>
  </si>
  <si>
    <t>Ambach</t>
  </si>
  <si>
    <t>AM5062919267</t>
  </si>
  <si>
    <t>Tastaturplatine</t>
  </si>
  <si>
    <t>EKU</t>
  </si>
  <si>
    <t>Mussana</t>
  </si>
  <si>
    <t>Mischwalze</t>
  </si>
  <si>
    <t>20220120</t>
  </si>
  <si>
    <t>Unox</t>
  </si>
  <si>
    <t>S0020425</t>
  </si>
  <si>
    <t>Jocari</t>
  </si>
  <si>
    <t>0695 400 363</t>
  </si>
  <si>
    <t>Granuldisk</t>
  </si>
  <si>
    <t>110231</t>
  </si>
  <si>
    <t>011002</t>
  </si>
  <si>
    <t>111929</t>
  </si>
  <si>
    <t>380005</t>
  </si>
  <si>
    <t>256513</t>
  </si>
  <si>
    <t>110052</t>
  </si>
  <si>
    <t>Querstromlüfter</t>
  </si>
  <si>
    <t>601026</t>
  </si>
  <si>
    <t>Endstück für Wascharm</t>
  </si>
  <si>
    <t>502139</t>
  </si>
  <si>
    <t>502025</t>
  </si>
  <si>
    <t>300002</t>
  </si>
  <si>
    <t>361333</t>
  </si>
  <si>
    <t>Wagschlauch</t>
  </si>
  <si>
    <t>502029</t>
  </si>
  <si>
    <t>345032</t>
  </si>
  <si>
    <t>300025</t>
  </si>
  <si>
    <t>375136</t>
  </si>
  <si>
    <t>110353</t>
  </si>
  <si>
    <t>Leuchte Rot</t>
  </si>
  <si>
    <t>0150001</t>
  </si>
  <si>
    <t>6005414</t>
  </si>
  <si>
    <t>301002</t>
  </si>
  <si>
    <t>Schraubensicherung</t>
  </si>
  <si>
    <t>890066</t>
  </si>
  <si>
    <t>D Laufrad</t>
  </si>
  <si>
    <t>510600</t>
  </si>
  <si>
    <t>S0031503</t>
  </si>
  <si>
    <t>520243</t>
  </si>
  <si>
    <t>510451</t>
  </si>
  <si>
    <t>520361</t>
  </si>
  <si>
    <t>Schutzhaube</t>
  </si>
  <si>
    <t>301036</t>
  </si>
  <si>
    <t>510452</t>
  </si>
  <si>
    <t>Dichtunng Silikon</t>
  </si>
  <si>
    <t>Schlitzschraube M9x1</t>
  </si>
  <si>
    <t>301003</t>
  </si>
  <si>
    <t>Wippenschalter</t>
  </si>
  <si>
    <t>Fuss mit Zapfen</t>
  </si>
  <si>
    <t>802136</t>
  </si>
  <si>
    <t>Bordwandschrauben</t>
  </si>
  <si>
    <t>560050</t>
  </si>
  <si>
    <t>560253</t>
  </si>
  <si>
    <t>540769</t>
  </si>
  <si>
    <t>Lagerung</t>
  </si>
  <si>
    <t>Schlitzschreibe</t>
  </si>
  <si>
    <t>510241</t>
  </si>
  <si>
    <t>345565</t>
  </si>
  <si>
    <t>301001</t>
  </si>
  <si>
    <t>359596</t>
  </si>
  <si>
    <t>Halogenlampe</t>
  </si>
  <si>
    <t>380239</t>
  </si>
  <si>
    <t>541319</t>
  </si>
  <si>
    <t xml:space="preserve">Pressostat </t>
  </si>
  <si>
    <t>Leistungsschütz</t>
  </si>
  <si>
    <t>380244</t>
  </si>
  <si>
    <t>361575</t>
  </si>
  <si>
    <t>361637</t>
  </si>
  <si>
    <t>Zulaufschlauch ROT</t>
  </si>
  <si>
    <t>520462</t>
  </si>
  <si>
    <t>Zulaufschlauch Blau</t>
  </si>
  <si>
    <t>520460</t>
  </si>
  <si>
    <t>20210020</t>
  </si>
  <si>
    <t>Vaihinger Sanomat</t>
  </si>
  <si>
    <t>Spritzschutz</t>
  </si>
  <si>
    <t>Conel Rohr DN 50</t>
  </si>
  <si>
    <t>COD50</t>
  </si>
  <si>
    <t>Reduzierstück 3/8 "- 1/2"</t>
  </si>
  <si>
    <t>Schalterknebel</t>
  </si>
  <si>
    <t>0700256513</t>
  </si>
  <si>
    <t>0700234763</t>
  </si>
  <si>
    <t>Knaus</t>
  </si>
  <si>
    <t>Hebel für Handbrause</t>
  </si>
  <si>
    <t>X39.1A1-1055_3</t>
  </si>
  <si>
    <t>Hupfer</t>
  </si>
  <si>
    <t>0191148605</t>
  </si>
  <si>
    <t>0191095077</t>
  </si>
  <si>
    <t>Not aus Taster</t>
  </si>
  <si>
    <t>0191093370</t>
  </si>
  <si>
    <t>014002110</t>
  </si>
  <si>
    <t>003327</t>
  </si>
  <si>
    <t>094753</t>
  </si>
  <si>
    <t>099277</t>
  </si>
  <si>
    <t>Gleitlager Kloetzchen</t>
  </si>
  <si>
    <t>2066.0518</t>
  </si>
  <si>
    <t>3014.0325</t>
  </si>
  <si>
    <t>5012.0536</t>
  </si>
  <si>
    <t>Leiterplatte M2-II_Sout1</t>
  </si>
  <si>
    <t>Anschweissmutter</t>
  </si>
  <si>
    <t>Gleitringdichtung für Wellen ø 11mm Gleitring AD ø24mm Gleitring H 13mm</t>
  </si>
  <si>
    <t>Micro Schalter</t>
  </si>
  <si>
    <t>Haken</t>
  </si>
  <si>
    <t>Tastaturfolie</t>
  </si>
  <si>
    <t>Klemmring für Zündleitung ø 4mm</t>
  </si>
  <si>
    <t>Zündgasleitung Kupfer Rohr ø4mm Wandstärke 1mm</t>
  </si>
  <si>
    <t>Zündgasleitung Kupfer Rohr ø6mm Wandstärke 1mm</t>
  </si>
  <si>
    <t>Ablaufventil Größe 1½" Gesamthöhe 41mm AD ø 70mm Messing verchromt</t>
  </si>
  <si>
    <t>Gassteckdose Anschluss 1/2" L1 14,5mm L2 50mm mit therm. Sicherheitsventil DIN 3383</t>
  </si>
  <si>
    <t>Be- und Entlüfter Gewinde 1/2" AG verchromt L 78mm</t>
  </si>
  <si>
    <t>Be- und Entlüfter Gewinde 1/2" verchromt L 78mm</t>
  </si>
  <si>
    <t>Küppersbusch</t>
  </si>
  <si>
    <t>Dichtung L 91mm B 77mm Loch ø 3mm für Backofenlampe</t>
  </si>
  <si>
    <t>060323</t>
  </si>
  <si>
    <t>Lampenglas L 74mm B 58mm Materialstärke 3mm</t>
  </si>
  <si>
    <t>103702</t>
  </si>
  <si>
    <t>Eliwell NTC Fühler 103AT11 3.0m</t>
  </si>
  <si>
    <t>Wellenlager</t>
  </si>
  <si>
    <t>20001</t>
  </si>
  <si>
    <t>20038</t>
  </si>
  <si>
    <t>Clip für Tropfwanne</t>
  </si>
  <si>
    <t>50.00.296</t>
  </si>
  <si>
    <t>Rieber</t>
  </si>
  <si>
    <t>Thermostat T.max. 110°C Arbeitsbereich 30-110°C 1-polig 1NO 16A Fühler ø 6mm Fühler L 140mm</t>
  </si>
  <si>
    <t>33060401</t>
  </si>
  <si>
    <t>3781101</t>
  </si>
  <si>
    <t>Silikonprofildichtung 3m</t>
  </si>
  <si>
    <t>PTFE-Band 12 Meter</t>
  </si>
  <si>
    <t>0985 030 165</t>
  </si>
  <si>
    <t>Zubehörset für Silikonkartuschen</t>
  </si>
  <si>
    <t>0891 730</t>
  </si>
  <si>
    <t>Kantenschutz</t>
  </si>
  <si>
    <t>8PEX850130</t>
  </si>
  <si>
    <t>T&amp;S</t>
  </si>
  <si>
    <t>Handle Grip Asm, 1/2" NPSM Male Inlet</t>
  </si>
  <si>
    <t>011759-40</t>
  </si>
  <si>
    <t>Heizkörper 4KW 400W</t>
  </si>
  <si>
    <t>415462</t>
  </si>
  <si>
    <t>Thermostat T.max. 110°C Arbeitsbereich 30-110°C 3-polig</t>
  </si>
  <si>
    <t>390017</t>
  </si>
  <si>
    <t>Thermostat T.max. 185°C Arbeitsbereich 95-185°C 3-polig 3NO 16A Fühler ø 6mm Fühler L 117mm</t>
  </si>
  <si>
    <t>375058</t>
  </si>
  <si>
    <t>Magnetventil 1-fach gerade 230VAC Eingang 3/4" Ausgang 14mm DN10 TP</t>
  </si>
  <si>
    <t>370018</t>
  </si>
  <si>
    <t>Sicherheitsthermostat Abschalttemp. 176°C 1-polig 1NC 16A Fühler ø 5mm Fühler L 77mm</t>
  </si>
  <si>
    <t>0108085</t>
  </si>
  <si>
    <t>Viertaktschalter mit Signalkontakt</t>
  </si>
  <si>
    <t>Thermostat T.max. 450°C Arbeitsbereich 100-450°C 4-polig 4NO 16A Fühler ø 3,9mm Fühler L 163mm</t>
  </si>
  <si>
    <t>Siebentaktschalter mit Signal</t>
  </si>
  <si>
    <t>Gleitrungdichtung für Wellen ø 11mm Gleitring AD ø24mm Gleitring H 13mm</t>
  </si>
  <si>
    <t>Endkappe L 40mm B 40mm für Vierkantrohre</t>
  </si>
  <si>
    <t>Thermometer ø60mm bis 120°C (0-120°C</t>
  </si>
  <si>
    <t>Wippenschalter, gruen 2-polig, beleuchtet</t>
  </si>
  <si>
    <t>Hilfskontakt Kontakte 1NC AC15 6A für Schütze CL+LS_K Anschluss Schraubanschluss</t>
  </si>
  <si>
    <t>Unterbrecher Gewinde M10x1</t>
  </si>
  <si>
    <t>Gerätefuß Rohrtyp 40x40 Wandstärke 1-1,5mm H 20-35mm H20-35mm Kunststoff</t>
  </si>
  <si>
    <t>Waschdüse grau/grau Loch ø 6mm Gewinde 1/2"</t>
  </si>
  <si>
    <t>Knebel Gasthermostat PEL T.max. 300°C 150-300°C ø 70mm Achse ø8x6,5mm Abflachung oben schwarz</t>
  </si>
  <si>
    <t xml:space="preserve">Rückflussverhinderer Gewinde 1/2" </t>
  </si>
  <si>
    <t>Knebel 50mm Gas Grün</t>
  </si>
  <si>
    <t>Dichtung Teflon ø42,5x47x4mm</t>
  </si>
  <si>
    <t>Niveausonde 150mm</t>
  </si>
  <si>
    <t>Gewindestange M8</t>
  </si>
  <si>
    <t>Dichtung 6 Löcher AD ø 82mm ID ø 42mm Materialstärke 2mm Gummi</t>
  </si>
  <si>
    <t>Magnetventil 2-Wege 230VAC Anschluss 1" L 85mm DN 15mm Steckbuchse DIN -10 bis +130°C M&amp;M</t>
  </si>
  <si>
    <t>Brausekopf Anschluss 1/2" Metall</t>
  </si>
  <si>
    <t>Pumpe GD900 GT rechts 400V/50H</t>
  </si>
  <si>
    <t>Ersatzteil Gebraucht</t>
  </si>
  <si>
    <t>14956</t>
  </si>
  <si>
    <t>Kienle</t>
  </si>
  <si>
    <t>63030-1</t>
  </si>
  <si>
    <t>Zahnscheibe ID ø 15,3mm AD ø24mm Stahl Gewinde M14</t>
  </si>
  <si>
    <t>520.228</t>
  </si>
  <si>
    <t>Feinsicherung Größe ø5x20mm 10A mittelträge Nennspannung 250V</t>
  </si>
  <si>
    <t>Glasscheibe</t>
  </si>
  <si>
    <t>6000106</t>
  </si>
  <si>
    <t>Distanzhülse</t>
  </si>
  <si>
    <t>10692</t>
  </si>
  <si>
    <t>Rad, S-Kassette</t>
  </si>
  <si>
    <t>10693</t>
  </si>
  <si>
    <t>Fensterleiste, blau</t>
  </si>
  <si>
    <t>13521</t>
  </si>
  <si>
    <t>Einzelklemme blau</t>
  </si>
  <si>
    <t>Einzelklemme grün</t>
  </si>
  <si>
    <t>Einzelklemme grau</t>
  </si>
  <si>
    <t xml:space="preserve">Abschlußplatte grau </t>
  </si>
  <si>
    <t>33400103</t>
  </si>
  <si>
    <t>33400105</t>
  </si>
  <si>
    <t>33400102</t>
  </si>
  <si>
    <t>33403001</t>
  </si>
  <si>
    <t>Netzanschlussklemme 6pol</t>
  </si>
  <si>
    <t>Sicherungshalter passende Sicherung ø6,3x32mm ø16mm 1-polig 16A Nennspannung 250V L 52mm</t>
  </si>
  <si>
    <t>6.005.012.008</t>
  </si>
  <si>
    <t>6005149</t>
  </si>
  <si>
    <t>Magnetventil 1-fach gerade 230VAC Eingang 3/4" Ausgang 11,5mm Ausgang 2,5l/min Kunststoff</t>
  </si>
  <si>
    <t>370180</t>
  </si>
  <si>
    <t>Temperaturbegrenzer 1-polig 140°C 11K</t>
  </si>
  <si>
    <t>Temperaturbegrenzer 1-polig 95°C</t>
  </si>
  <si>
    <t>55.13213.050</t>
  </si>
  <si>
    <t>Schutz-Temperatur-Begrenzer 3-polig</t>
  </si>
  <si>
    <t>55.32532.190</t>
  </si>
  <si>
    <t>7-Taktschalter m. Signalkontakt 16A/250V</t>
  </si>
  <si>
    <t>00-883930-001</t>
  </si>
  <si>
    <t>Flachrundschraube VK Saucer-Head Screw</t>
  </si>
  <si>
    <t>0325056</t>
  </si>
  <si>
    <t>Timer Laufzeit 120s</t>
  </si>
  <si>
    <t>360.239</t>
  </si>
  <si>
    <t>Schlitzschraube Gewinde M10x1 Messing vernickelt</t>
  </si>
  <si>
    <t>Sterngriff Achse 9x9 ø 80mm L23mm schwarz Thermoplast</t>
  </si>
  <si>
    <t>0985610150</t>
  </si>
  <si>
    <t>Graef</t>
  </si>
  <si>
    <t>Füsse</t>
  </si>
  <si>
    <t>15015</t>
  </si>
  <si>
    <t>143688</t>
  </si>
  <si>
    <t>Knebel Thermostat 30-110°C</t>
  </si>
  <si>
    <t>Porzellanklemme für E1-Heizstäbe</t>
  </si>
  <si>
    <t>Panasonic</t>
  </si>
  <si>
    <t>Feinsicherung 2,5A</t>
  </si>
  <si>
    <t>Z65953700BP</t>
  </si>
  <si>
    <t>Türverschluss Kontakte 3 passend für ARDO 530001500</t>
  </si>
  <si>
    <t>530001500</t>
  </si>
  <si>
    <t>Feinsicherung 20A</t>
  </si>
  <si>
    <t>ANE6230G90BN</t>
  </si>
  <si>
    <t>ANE32398U0AP</t>
  </si>
  <si>
    <t>Lüftermotor  220-240/380-415V Phasen 3 50Hz 0,45kW 1400U/min Geschw. 1 L1 150mm L2 24mm L3 35mm</t>
  </si>
  <si>
    <t>3100.1021</t>
  </si>
  <si>
    <t>Lenkrolle mit Totalfeststeller ø 125 mm Zapfen Gehäuse Kunststoff Tragfähigkeit 100kg</t>
  </si>
  <si>
    <t>32291204</t>
  </si>
  <si>
    <t>0687932309</t>
  </si>
  <si>
    <r>
      <t>Standrohr Größe 1</t>
    </r>
    <r>
      <rPr>
        <sz val="11"/>
        <color theme="1"/>
        <rFont val="Calibri"/>
        <family val="2"/>
      </rPr>
      <t>½" Nutzhöhe 200mm Gesamthöhe 240mm AD ø 32mm Messing verchromt</t>
    </r>
  </si>
  <si>
    <t>515119</t>
  </si>
  <si>
    <t>Befestigungskit für Innentür UNVOLLSTÄNDIG</t>
  </si>
  <si>
    <t>701409</t>
  </si>
  <si>
    <t>Temperaturfühler PT10 PG-519</t>
  </si>
  <si>
    <t>161643</t>
  </si>
  <si>
    <t xml:space="preserve">Silikonprofil schwarz </t>
  </si>
  <si>
    <t>060352</t>
  </si>
  <si>
    <t>Elektropumpe / Reiniger; PG3</t>
  </si>
  <si>
    <t>0S1986</t>
  </si>
  <si>
    <t>Ablasschlauch Gruppe</t>
  </si>
  <si>
    <t>049878</t>
  </si>
  <si>
    <t>Geschirrbrause mit Wandbatterie Keramikoberteil 1/2" 90° mit Schwenkventil</t>
  </si>
  <si>
    <t>EB-2261-04</t>
  </si>
  <si>
    <t>Ersatzteile Neu</t>
  </si>
  <si>
    <t>Danfoss-Service-Thermost.Typ 3 077B7003</t>
  </si>
  <si>
    <t>Danfoss-Service-Thermost.Typ 7 077B7007</t>
  </si>
  <si>
    <t>Danfoss-Service-Thermost.Typ 5 077B7005</t>
  </si>
  <si>
    <t>625505</t>
  </si>
  <si>
    <t>Tecumseh</t>
  </si>
  <si>
    <t>Trockner DML</t>
  </si>
  <si>
    <t>689453</t>
  </si>
  <si>
    <t>Promax</t>
  </si>
  <si>
    <t>Eliwell</t>
  </si>
  <si>
    <t>Trockner DML 163</t>
  </si>
  <si>
    <t>627005</t>
  </si>
  <si>
    <t>Walkschlauch</t>
  </si>
  <si>
    <t>Türfeder</t>
  </si>
  <si>
    <t>Sauglanzenfilter</t>
  </si>
  <si>
    <t>011008</t>
  </si>
  <si>
    <t>Heizwiderstand zum Salam.</t>
  </si>
  <si>
    <t>Alu Dichtung 3,5 kW</t>
  </si>
  <si>
    <t>Luftregelierungsventil</t>
  </si>
  <si>
    <t>3022.004</t>
  </si>
  <si>
    <t>00144975</t>
  </si>
  <si>
    <t>Dichtung Fiber Rot</t>
  </si>
  <si>
    <t>Spannband für GD673 blau</t>
  </si>
  <si>
    <t>6001166</t>
  </si>
  <si>
    <t>18812</t>
  </si>
  <si>
    <t>Linear actuator</t>
  </si>
  <si>
    <t>12193</t>
  </si>
  <si>
    <t>Schraube M6S M6X30
 ersetzt 5227</t>
  </si>
  <si>
    <t>10055</t>
  </si>
  <si>
    <t>Dichtungshülse mit Mutter</t>
  </si>
  <si>
    <t>18018</t>
  </si>
  <si>
    <t>Mutter G1", Messing</t>
  </si>
  <si>
    <t>Lager, Granulatklappe Links</t>
  </si>
  <si>
    <t>18005</t>
  </si>
  <si>
    <t>Granulatklappenlager vorne</t>
  </si>
  <si>
    <t>21417</t>
  </si>
  <si>
    <t>18056</t>
  </si>
  <si>
    <t>Y-Kupplung 1/2"</t>
  </si>
  <si>
    <t>12158</t>
  </si>
  <si>
    <t>Schraube MFS M5X60</t>
  </si>
  <si>
    <t>10537</t>
  </si>
  <si>
    <t>Kugellager, nichtrostend</t>
  </si>
  <si>
    <t>13603</t>
  </si>
  <si>
    <t>Dichtung mit Nieten</t>
  </si>
  <si>
    <t>10907</t>
  </si>
  <si>
    <t>Zylinderstift</t>
  </si>
  <si>
    <t>10646</t>
  </si>
  <si>
    <t>Gummidichtung, Granulat ventil</t>
  </si>
  <si>
    <t>20964</t>
  </si>
  <si>
    <t>Bedienplatine 20964 mit Anleitung</t>
  </si>
  <si>
    <t>18984</t>
  </si>
  <si>
    <t>Sockel für Relais</t>
  </si>
  <si>
    <t>Pumpendichtung, Zufluss</t>
  </si>
  <si>
    <t>14957</t>
  </si>
  <si>
    <t>Washer</t>
  </si>
  <si>
    <t>12338</t>
  </si>
  <si>
    <t>60415</t>
  </si>
  <si>
    <t>Schlauchklemme, 40-60 9mm
 Ersetzt 10518</t>
  </si>
  <si>
    <t>Schütz Pumpe ersetzt 18365</t>
  </si>
  <si>
    <t>19294</t>
  </si>
  <si>
    <t>Pumpendichtung, Ausfluss</t>
  </si>
  <si>
    <t>14958</t>
  </si>
  <si>
    <t>Dichtungsring, Granulatventil</t>
  </si>
  <si>
    <t>6000075</t>
  </si>
  <si>
    <t>18857</t>
  </si>
  <si>
    <t>Socket, DIN rail</t>
  </si>
  <si>
    <t>14058</t>
  </si>
  <si>
    <t>Türschalter</t>
  </si>
  <si>
    <t>14060</t>
  </si>
  <si>
    <t>Türriegel</t>
  </si>
  <si>
    <t>6005035</t>
  </si>
  <si>
    <t>Simmering</t>
  </si>
  <si>
    <t>21410</t>
  </si>
  <si>
    <t>Schlauchnippel  G1/2" x 1" 
 Ersetzt 18055</t>
  </si>
  <si>
    <t>13401</t>
  </si>
  <si>
    <t>18943</t>
  </si>
  <si>
    <t>Schutzhülle f. Levelsensor</t>
  </si>
  <si>
    <t>14704</t>
  </si>
  <si>
    <t>Verriegelungsarm obere/untere</t>
  </si>
  <si>
    <t>10541</t>
  </si>
  <si>
    <t>Kupplung 90Gr 1/8 Aussenzoll</t>
  </si>
  <si>
    <t>13630</t>
  </si>
  <si>
    <t>Temperaturgeber, komplett
 ersetzt 13193, 6005090</t>
  </si>
  <si>
    <t>21970</t>
  </si>
  <si>
    <t>Magnetventil 16 bar</t>
  </si>
  <si>
    <t>22273</t>
  </si>
  <si>
    <t>Sicherheitschalter</t>
  </si>
  <si>
    <t>19942</t>
  </si>
  <si>
    <t>Lagergehäuse, Obere
 Ersetzt 14671</t>
  </si>
  <si>
    <t>21306</t>
  </si>
  <si>
    <t>Düse RF JBW 2153 B1
 Ersetzt 18349</t>
  </si>
  <si>
    <t>13131</t>
  </si>
  <si>
    <t>Gleitlager GD900</t>
  </si>
  <si>
    <t>18983</t>
  </si>
  <si>
    <t>Hilfsrelais</t>
  </si>
  <si>
    <t>18856</t>
  </si>
  <si>
    <t>Relais 24 V</t>
  </si>
  <si>
    <t>18458</t>
  </si>
  <si>
    <t>Dichtung Heizungsadapter</t>
  </si>
  <si>
    <t>21826</t>
  </si>
  <si>
    <t>Überwurfmutter
 Ersetzt 101164</t>
  </si>
  <si>
    <t>O-Ring 39,2X3,0</t>
  </si>
  <si>
    <t>10930</t>
  </si>
  <si>
    <t>Servicekabel</t>
  </si>
  <si>
    <t>18931</t>
  </si>
  <si>
    <t>Servicekabel, doppel</t>
  </si>
  <si>
    <t>23502</t>
  </si>
  <si>
    <t>18373</t>
  </si>
  <si>
    <t>Transformator GD900gt</t>
  </si>
  <si>
    <t>14574</t>
  </si>
  <si>
    <t>Führungsspuranschlag GD900GT oben</t>
  </si>
  <si>
    <t>6005142</t>
  </si>
  <si>
    <t>Ablaufventilmotor
 Ersetzt 18815</t>
  </si>
  <si>
    <t>22758</t>
  </si>
  <si>
    <t>Füllstandsgeber mit Kappe
 Ersetzt 22062, 10529, 10287,
19879</t>
  </si>
  <si>
    <t>10977</t>
  </si>
  <si>
    <t>Düse, Sprührohr ehem. 10073</t>
  </si>
  <si>
    <t>20021</t>
  </si>
  <si>
    <t>Spüldüsen 32/36 gotech
 Ersetzt 19312, 19551</t>
  </si>
  <si>
    <t>11772</t>
  </si>
  <si>
    <t>Mittelleiste
 ersetzt 10533</t>
  </si>
  <si>
    <t>14156</t>
  </si>
  <si>
    <t>Expander Mutter M6</t>
  </si>
  <si>
    <t>18352</t>
  </si>
  <si>
    <t>Hauptschalter</t>
  </si>
  <si>
    <t>22125</t>
  </si>
  <si>
    <t>Bedienplatinenfolie Granule Smart</t>
  </si>
  <si>
    <t>19371</t>
  </si>
  <si>
    <t>Motorschutzschalter 1-1,6A
 ersetzt 18543,13000</t>
  </si>
  <si>
    <t>19374</t>
  </si>
  <si>
    <t>Motorschutzschalter 4-6.3 A
 ersetzt 18353</t>
  </si>
  <si>
    <t>20888</t>
  </si>
  <si>
    <t>Magnetventil Kunststoff</t>
  </si>
  <si>
    <t>6007007</t>
  </si>
  <si>
    <t>Automatsicherung SP.S,6A
 Ersetzt 10767</t>
  </si>
  <si>
    <t>10742</t>
  </si>
  <si>
    <t>Magnetventil, Dampf 1/2 Zoll</t>
  </si>
  <si>
    <t>18097</t>
  </si>
  <si>
    <t>Schraube, Tempsensor</t>
  </si>
  <si>
    <t>10947</t>
  </si>
  <si>
    <t>Kupplung 12/10 1/4 Aussenzoll</t>
  </si>
  <si>
    <t>19047</t>
  </si>
  <si>
    <t>Blindstopfen Spülmittelsonde</t>
  </si>
  <si>
    <t>21112</t>
  </si>
  <si>
    <t>Grüner stecker 6-polig 3,5 mm (J7, J10, J11)</t>
  </si>
  <si>
    <t>11549</t>
  </si>
  <si>
    <t>Muff-anschluß 1/8</t>
  </si>
  <si>
    <t>18745</t>
  </si>
  <si>
    <t>Rückschlag DN 15
 ersetzt 6005064,6005065</t>
  </si>
  <si>
    <t>13132</t>
  </si>
  <si>
    <t>Sprengring</t>
  </si>
  <si>
    <t>21931</t>
  </si>
  <si>
    <t>Kupplung, 90° Ersetzt 21931</t>
  </si>
  <si>
    <t>21930</t>
  </si>
  <si>
    <t>Kupplung, gerade
 Ersetzt 11548</t>
  </si>
  <si>
    <t>11158</t>
  </si>
  <si>
    <t>Kupplung 90GR inkl. dross</t>
  </si>
  <si>
    <t>10523</t>
  </si>
  <si>
    <t>Dichtung, Zyl.Halterung</t>
  </si>
  <si>
    <t>12184</t>
  </si>
  <si>
    <t>Schraube S6SS M5X6</t>
  </si>
  <si>
    <t>12231</t>
  </si>
  <si>
    <t>Schraube MT6SS M6x8</t>
  </si>
  <si>
    <t>13147</t>
  </si>
  <si>
    <t>Flow Restrictor</t>
  </si>
  <si>
    <t>12213</t>
  </si>
  <si>
    <t>Verschlussmutter M10,
 ersetzt 5242</t>
  </si>
  <si>
    <t>13822</t>
  </si>
  <si>
    <t>Schraube M5 für Hohlverschraubung</t>
  </si>
  <si>
    <t>60477</t>
  </si>
  <si>
    <t>O-Ring 19,2X3,0</t>
  </si>
  <si>
    <t>5321</t>
  </si>
  <si>
    <t>O-Ring,Lager 34,2x3</t>
  </si>
  <si>
    <t>5360</t>
  </si>
  <si>
    <t>O-Ring 12,3x2,4</t>
  </si>
  <si>
    <t>60460</t>
  </si>
  <si>
    <t>O-Ring15,3 x 2,4(ehem.6005013)
 Ersetzt 6005063, 6005117</t>
  </si>
  <si>
    <t>6005034</t>
  </si>
  <si>
    <t>O-Ring 17,3 X 2,4
 Ersetzt 5673</t>
  </si>
  <si>
    <t>6005168</t>
  </si>
  <si>
    <t>O-Ring 5000/30</t>
  </si>
  <si>
    <t>6005012</t>
  </si>
  <si>
    <t>O-Ring 9,3 X 2,4</t>
  </si>
  <si>
    <t>6005166</t>
  </si>
  <si>
    <t>Pumpengehäusedichtung</t>
  </si>
  <si>
    <t>18746</t>
  </si>
  <si>
    <t>Dichtung Tastaturplatine700GDC</t>
  </si>
  <si>
    <t>6005033</t>
  </si>
  <si>
    <t>Ventilgehäusedichtung</t>
  </si>
  <si>
    <t>20655</t>
  </si>
  <si>
    <t>Oring 57x6</t>
  </si>
  <si>
    <t>18499</t>
  </si>
  <si>
    <t>6005136</t>
  </si>
  <si>
    <t>O-Ring Heizung</t>
  </si>
  <si>
    <t>Niveaufühler</t>
  </si>
  <si>
    <t>Griff NZ 9205-872016</t>
  </si>
  <si>
    <t>092178</t>
  </si>
  <si>
    <t>092396</t>
  </si>
  <si>
    <t>0H6643</t>
  </si>
  <si>
    <t>256761</t>
  </si>
  <si>
    <t>Oberteil für Thermos.</t>
  </si>
  <si>
    <t>232472</t>
  </si>
  <si>
    <t>Dichtungsgehäuse</t>
  </si>
  <si>
    <t>273584</t>
  </si>
  <si>
    <t>Motorwellendichtung ID ø 19mm AD ø 30mm für Serie 54</t>
  </si>
  <si>
    <t>268254</t>
  </si>
  <si>
    <t>Bürste für Motor; X73 B3M</t>
  </si>
  <si>
    <t>220915</t>
  </si>
  <si>
    <t>Signallampe ø 8mm 220V weiß</t>
  </si>
  <si>
    <t>249829</t>
  </si>
  <si>
    <t>Niveauelektrode M14x1,25 Länge 192mm</t>
  </si>
  <si>
    <t>400.130</t>
  </si>
  <si>
    <t>Kontaktblock</t>
  </si>
  <si>
    <t>220914</t>
  </si>
  <si>
    <t>Lampe</t>
  </si>
  <si>
    <t>0H2591</t>
  </si>
  <si>
    <t>Buchsengehäuse</t>
  </si>
  <si>
    <t>556513</t>
  </si>
  <si>
    <t>Schalterblende</t>
  </si>
  <si>
    <t>005264</t>
  </si>
  <si>
    <t>Schutz</t>
  </si>
  <si>
    <t>088186</t>
  </si>
  <si>
    <t>Dichtung; B3M</t>
  </si>
  <si>
    <t>0D5254</t>
  </si>
  <si>
    <t>2623226</t>
  </si>
  <si>
    <t>6005025</t>
  </si>
  <si>
    <t>7015200</t>
  </si>
  <si>
    <t>5056377</t>
  </si>
  <si>
    <t>2216070K</t>
  </si>
  <si>
    <t>5011002</t>
  </si>
  <si>
    <t>510204</t>
  </si>
  <si>
    <t>5056316</t>
  </si>
  <si>
    <t>6014000</t>
  </si>
  <si>
    <t>Tauchheizkörper mit Fühlerrohr</t>
  </si>
  <si>
    <t>Tauchheizkörper</t>
  </si>
  <si>
    <t>3004.4155</t>
  </si>
  <si>
    <t>3004.4305</t>
  </si>
  <si>
    <t>Schlauchklemme 30mm</t>
  </si>
  <si>
    <t>2039.0331</t>
  </si>
  <si>
    <t>Verschlußkappe für Bedienblende</t>
  </si>
  <si>
    <t>Verschluss Abschließbar</t>
  </si>
  <si>
    <t>Konfektionierte Leitung</t>
  </si>
  <si>
    <t>Montagesatz Dosieranschluss</t>
  </si>
  <si>
    <t>Kette, Einfach-Rollenkette</t>
  </si>
  <si>
    <t>0435065</t>
  </si>
  <si>
    <t>Führungsschiene</t>
  </si>
  <si>
    <t>Abdeckung Heizkörperkabel</t>
  </si>
  <si>
    <t>Heizkörper 4500W 230V HK 3 Einbau ø 47,5mm L 345mm B 33mm H 40mm TH ø 8,5mm THA 2 THL 20,5mm</t>
  </si>
  <si>
    <t>Heizkörper Wasser</t>
  </si>
  <si>
    <t>Führung Transportschlitten</t>
  </si>
  <si>
    <t>Niveauschalter 62/30</t>
  </si>
  <si>
    <t>DRUCKSTIFT D6,5-60 1.4301</t>
  </si>
  <si>
    <t>8070092</t>
  </si>
  <si>
    <t>Düse kpl</t>
  </si>
  <si>
    <t>9517406</t>
  </si>
  <si>
    <t>Hebel für Mikroschalter</t>
  </si>
  <si>
    <t>Düsenwinkel</t>
  </si>
  <si>
    <t>Platine</t>
  </si>
  <si>
    <t>Platine M2 Tem 1</t>
  </si>
  <si>
    <t>Platine M7-KD-4</t>
  </si>
  <si>
    <t>Leiterplatine</t>
  </si>
  <si>
    <t>Niveauregler Platine</t>
  </si>
  <si>
    <t>Leiterplatine DIO-1</t>
  </si>
  <si>
    <t>0124322</t>
  </si>
  <si>
    <t>Bedienplatine</t>
  </si>
  <si>
    <t>Überwurfschraube 4mm f. Zund</t>
  </si>
  <si>
    <t>Wellenbock</t>
  </si>
  <si>
    <t>373016</t>
  </si>
  <si>
    <t>373017</t>
  </si>
  <si>
    <t>373018</t>
  </si>
  <si>
    <t>373015</t>
  </si>
  <si>
    <t>Magnetventil 1-fach grade 24V</t>
  </si>
  <si>
    <t>373000</t>
  </si>
  <si>
    <t>Backofenlampe E14/25W</t>
  </si>
  <si>
    <t>Be- und Entlüfter Gewinde 3/8</t>
  </si>
  <si>
    <t>Philips</t>
  </si>
  <si>
    <t>Infrarotlampe Fassung x 1000W 235V L 365 mm Glas L 338mm Gesamtlänge 475mm klar OSRAM</t>
  </si>
  <si>
    <t>Heizkörper 600W 400V Schraubflansch Gewinde 1/2"</t>
  </si>
  <si>
    <t>415649</t>
  </si>
  <si>
    <t>Heizkörper 4500W 230 V</t>
  </si>
  <si>
    <t>416206</t>
  </si>
  <si>
    <t>Boiler-Heizung 3x230V/8000W</t>
  </si>
  <si>
    <t>415039</t>
  </si>
  <si>
    <t>Heizkörper 1000W 230V</t>
  </si>
  <si>
    <t>Heizkörper 1740W/230V</t>
  </si>
  <si>
    <t>S0007687</t>
  </si>
  <si>
    <t>Vorschalter 4 pol</t>
  </si>
  <si>
    <t>Draller</t>
  </si>
  <si>
    <t>510205</t>
  </si>
  <si>
    <t>Nockenschalter 7-Takt</t>
  </si>
  <si>
    <t>379637</t>
  </si>
  <si>
    <t>Gas-Steckdose 1/2"</t>
  </si>
  <si>
    <t>510692</t>
  </si>
  <si>
    <t>55.13524.080</t>
  </si>
  <si>
    <t>Glasseideschlauch ID 12mm</t>
  </si>
  <si>
    <t>550053</t>
  </si>
  <si>
    <t>Vaillant</t>
  </si>
  <si>
    <t>320225</t>
  </si>
  <si>
    <t>NiX</t>
  </si>
  <si>
    <t>1x400ml</t>
  </si>
  <si>
    <t>0896 116 400</t>
  </si>
  <si>
    <t>50mmx20x</t>
  </si>
  <si>
    <t>M4x16 Sechskantschrauben mit Gewinde bis Kopf</t>
  </si>
  <si>
    <t>0096416</t>
  </si>
  <si>
    <t>M5x30 Linsenkopfschrauben mit Flansch und Innensechskant</t>
  </si>
  <si>
    <t>Pica Dry</t>
  </si>
  <si>
    <t>s</t>
  </si>
  <si>
    <t>ultra Cutter 18 mm</t>
  </si>
  <si>
    <t>0703600118</t>
  </si>
  <si>
    <t>ultra Ersatzklingen (10 stk)</t>
  </si>
  <si>
    <t>0703600120</t>
  </si>
  <si>
    <t>Entkalker für Kaffeemaschinen</t>
  </si>
  <si>
    <t>50g</t>
  </si>
  <si>
    <t>7.190.101.212</t>
  </si>
  <si>
    <t>Aderendhülse isoliert 16mm²x12mm, DIN 46228 Teil 4 Blau</t>
  </si>
  <si>
    <t>0557002029</t>
  </si>
  <si>
    <t>Aderendhülse isoliert 6mm²x12mm, DIN 46228 Teil 4 Gelb</t>
  </si>
  <si>
    <t>0557002025</t>
  </si>
  <si>
    <t>Aderendhülse isoliert 10mm²x12mm, DIN 46228 Teil 4 Rot</t>
  </si>
  <si>
    <t>0557002027</t>
  </si>
  <si>
    <t>Aderendhülse isoliert 4mm²x12mm, DIN 46228 Teil 4 Grau</t>
  </si>
  <si>
    <t>0557002022</t>
  </si>
  <si>
    <t>Aderendhülse isoliert 0,5mm²x6mm, DIN 46228 Teil 4 Weiß</t>
  </si>
  <si>
    <t>0557002001</t>
  </si>
  <si>
    <t>Aderendhülse isoliert 0,75mm²x8mm, DIN 46228 Teil 4 Grau</t>
  </si>
  <si>
    <t>0557002006</t>
  </si>
  <si>
    <t>Aderendhülse isoliert 2,5mm²x8mm, DIN 46228 Teil 4 Blau</t>
  </si>
  <si>
    <t>0557002018</t>
  </si>
  <si>
    <t>Aderendhülse isoliert 1,5mm²x8mm, DIN 46228 Teil 4 Schwarz</t>
  </si>
  <si>
    <t>0557002014</t>
  </si>
  <si>
    <t>Aderendhülse isoliert 1mm²x8mm, DIN 46228 Teil 4 Rot</t>
  </si>
  <si>
    <t>0557002010</t>
  </si>
  <si>
    <t>Dampfschlauchset 50x50mm</t>
  </si>
  <si>
    <t>2112.1006S</t>
  </si>
  <si>
    <t>Leiterplatte EEProm</t>
  </si>
  <si>
    <t>KT-Fühler VCC 111 - 311 Umbausatz</t>
  </si>
  <si>
    <t>87.00.559</t>
  </si>
  <si>
    <t>Isolierband PTFE-Band</t>
  </si>
  <si>
    <t>0870011</t>
  </si>
  <si>
    <t>Eloma</t>
  </si>
  <si>
    <t>Kondensator 0,27mF</t>
  </si>
  <si>
    <t>0753823</t>
  </si>
  <si>
    <t>SCC Linie Datentransferkabel 0.8m</t>
  </si>
  <si>
    <t>40.00.471</t>
  </si>
  <si>
    <t>HGW-Zusatzdichtung</t>
  </si>
  <si>
    <t>24.00.700</t>
  </si>
  <si>
    <t>Dichtungssatz für Motor CPC, CM, CD</t>
  </si>
  <si>
    <t>8720.1613</t>
  </si>
  <si>
    <t>SCC Linie 201 Heizregister mit Dichtung</t>
  </si>
  <si>
    <t>87.00.404</t>
  </si>
  <si>
    <t>Gerätetropfwanne</t>
  </si>
  <si>
    <t>50.00.296P</t>
  </si>
  <si>
    <t>24.00.701</t>
  </si>
  <si>
    <t>Kontaktfett 3g</t>
  </si>
  <si>
    <t>9003.0224</t>
  </si>
  <si>
    <t>Gegenflansch für heizregister</t>
  </si>
  <si>
    <t>40.00.305</t>
  </si>
  <si>
    <t>Knebel für Impulsgeber</t>
  </si>
  <si>
    <t>3013.0355</t>
  </si>
  <si>
    <t>Reflektor kpl. Für Garraumbeleuchtung</t>
  </si>
  <si>
    <t>8514.1018</t>
  </si>
  <si>
    <t>Durchflusssensor</t>
  </si>
  <si>
    <t>50.01.640S</t>
  </si>
  <si>
    <t>Druckschalter CleanJet</t>
  </si>
  <si>
    <t>3016.1441</t>
  </si>
  <si>
    <t>Sicherung 6.35x32mm</t>
  </si>
  <si>
    <t>4001.0224</t>
  </si>
  <si>
    <t>Unterlegscheib A5, 3x15mm</t>
  </si>
  <si>
    <t>1305.0260</t>
  </si>
  <si>
    <t>SchlossSchraube 6x30</t>
  </si>
  <si>
    <t>10.01.049</t>
  </si>
  <si>
    <t>Andrückrahmen kpl. Für BOL</t>
  </si>
  <si>
    <t>40.00.091</t>
  </si>
  <si>
    <t>Schlauchschelle 8-16x9mm SW 7mm</t>
  </si>
  <si>
    <t>2066.0205</t>
  </si>
  <si>
    <t>Flanschmutter M6 m. Unterkopfverzahnung</t>
  </si>
  <si>
    <t>10.00.709</t>
  </si>
  <si>
    <t>Hutmutter M6, Hohe Form</t>
  </si>
  <si>
    <t>1106.0360</t>
  </si>
  <si>
    <t>O-Ring für Kugelhahn 226x3.5</t>
  </si>
  <si>
    <t>10.00.512</t>
  </si>
  <si>
    <t>Thermoelement DG</t>
  </si>
  <si>
    <t>3014.0165</t>
  </si>
  <si>
    <t>Dichtungssatz für Motor D17</t>
  </si>
  <si>
    <t>87.00.563</t>
  </si>
  <si>
    <t>Kupferdichtung 16x20x1,5</t>
  </si>
  <si>
    <t>1315.0104P</t>
  </si>
  <si>
    <t>Zylinderstift durchmesser 5,6x16</t>
  </si>
  <si>
    <t>1005.1901</t>
  </si>
  <si>
    <t>Siiliconkleber S43 90ml</t>
  </si>
  <si>
    <t>5006.0207</t>
  </si>
  <si>
    <t>Befestigungssatz für Pumpenabdeckung</t>
  </si>
  <si>
    <t>87.01.287</t>
  </si>
  <si>
    <t>Dichtung für anschlussrohr Schlauchroller</t>
  </si>
  <si>
    <t>50.00.537</t>
  </si>
  <si>
    <t>Sechskantschraube M10x20</t>
  </si>
  <si>
    <t>1010.0762</t>
  </si>
  <si>
    <t>Kunststoffeinsatz für Schliesskloben</t>
  </si>
  <si>
    <t>2016.0605</t>
  </si>
  <si>
    <t>Sperrzahnschraube M5x16</t>
  </si>
  <si>
    <t>1005.2100</t>
  </si>
  <si>
    <t>Hutmutter M6*A2</t>
  </si>
  <si>
    <t>10.00.745</t>
  </si>
  <si>
    <t>Türkontaktschalter 1.75m</t>
  </si>
  <si>
    <t>40.00.454</t>
  </si>
  <si>
    <t>Innensechskantschraube M5x20</t>
  </si>
  <si>
    <t>1005.0661</t>
  </si>
  <si>
    <t>Senkschraube mit Innensechskant M6x16</t>
  </si>
  <si>
    <t>1006.1960</t>
  </si>
  <si>
    <t>Revisionsdeckel, Ablöschdüse, B2</t>
  </si>
  <si>
    <t>54.01.148</t>
  </si>
  <si>
    <t>Unterlegscheibe A8,4</t>
  </si>
  <si>
    <t>1308.0162</t>
  </si>
  <si>
    <t>Keramik-Röhrchen 40mm für Feuchte- Schlauchsatz</t>
  </si>
  <si>
    <t>1900.0203</t>
  </si>
  <si>
    <t>O-Ring für Kugelhahn 46x3.5</t>
  </si>
  <si>
    <t>10.00.511</t>
  </si>
  <si>
    <t>Fühler Dampfgenerator</t>
  </si>
  <si>
    <t>379.078</t>
  </si>
  <si>
    <t>Sechskantschraube M8x20</t>
  </si>
  <si>
    <t>10.00.936</t>
  </si>
  <si>
    <t>Flanschdichtung (8-Loch)</t>
  </si>
  <si>
    <t>229586</t>
  </si>
  <si>
    <t>O-Ring Teflon 30x2,80mm</t>
  </si>
  <si>
    <t>0G3611</t>
  </si>
  <si>
    <t>Kondensator 12,5 microF</t>
  </si>
  <si>
    <t>047541</t>
  </si>
  <si>
    <t>Kondensator 6,3 microF</t>
  </si>
  <si>
    <t>049260</t>
  </si>
  <si>
    <t>0L3189</t>
  </si>
  <si>
    <t>Kondensator 5 microF</t>
  </si>
  <si>
    <t>083406</t>
  </si>
  <si>
    <t>Unterer Abstandshalter</t>
  </si>
  <si>
    <t>0D1050</t>
  </si>
  <si>
    <t>Zündbrenner</t>
  </si>
  <si>
    <t>0A5441</t>
  </si>
  <si>
    <t>Bremmseinstellschlüssel</t>
  </si>
  <si>
    <t>0G6055</t>
  </si>
  <si>
    <t>Lager Zusammenfassung</t>
  </si>
  <si>
    <t>0U0231</t>
  </si>
  <si>
    <t>0308207</t>
  </si>
  <si>
    <t>9504066</t>
  </si>
  <si>
    <t>Spannbrücke</t>
  </si>
  <si>
    <t>0101183</t>
  </si>
  <si>
    <t>Schlauch DSP - Boiler28x4x55</t>
  </si>
  <si>
    <t>9005525</t>
  </si>
  <si>
    <t>Durchflussmengenregler</t>
  </si>
  <si>
    <t>9534217</t>
  </si>
  <si>
    <t>Platine Spülmaschine</t>
  </si>
  <si>
    <t>9541525</t>
  </si>
  <si>
    <t>Dralleinsatz</t>
  </si>
  <si>
    <t>0620121</t>
  </si>
  <si>
    <t>Kröpfglied</t>
  </si>
  <si>
    <t>0435067</t>
  </si>
  <si>
    <t>0L2894</t>
  </si>
  <si>
    <t>Dichtung für Verschraubung G3/4"</t>
  </si>
  <si>
    <t>54.01.304P</t>
  </si>
  <si>
    <t>Baugruppe</t>
  </si>
  <si>
    <t>9767308</t>
  </si>
  <si>
    <t>9681938</t>
  </si>
  <si>
    <t>9681946</t>
  </si>
  <si>
    <t>WB521276</t>
  </si>
  <si>
    <t>Flachdichtung für Heizkörper P3 0EM 6015023</t>
  </si>
  <si>
    <t>Klemmenbrett</t>
  </si>
  <si>
    <t xml:space="preserve">0K0707 </t>
  </si>
  <si>
    <t>049882</t>
  </si>
  <si>
    <t>Elektroventil</t>
  </si>
  <si>
    <t>0C0938</t>
  </si>
  <si>
    <t>Türschlieskloben</t>
  </si>
  <si>
    <t>004104</t>
  </si>
  <si>
    <t>Cm</t>
  </si>
  <si>
    <t>072393</t>
  </si>
  <si>
    <t>Signallampe grün</t>
  </si>
  <si>
    <t>359139</t>
  </si>
  <si>
    <t>359036</t>
  </si>
  <si>
    <t>Signallampe weiß</t>
  </si>
  <si>
    <t>Rabatt</t>
  </si>
  <si>
    <t>Hinweis</t>
  </si>
  <si>
    <t>VB</t>
  </si>
  <si>
    <t>G</t>
  </si>
  <si>
    <t>Westfalen</t>
  </si>
  <si>
    <t>Zustand</t>
  </si>
  <si>
    <t>gebraucht</t>
  </si>
  <si>
    <t>Bild1</t>
  </si>
  <si>
    <t>ohne</t>
  </si>
  <si>
    <t>Füllgewicht 10kg, Eigentumsflasche</t>
  </si>
  <si>
    <t>neu</t>
  </si>
  <si>
    <t>Füllgewicht 5,2kg, Westfalenflasche</t>
  </si>
  <si>
    <t>Kältemittel 413a</t>
  </si>
  <si>
    <t>Füllgewicht 1,6kg, Westfalenflasche</t>
  </si>
  <si>
    <t>Kältemittel 407c</t>
  </si>
  <si>
    <t>Füllgewicht 5,6kg, Westfalenflasche</t>
  </si>
  <si>
    <t>Kältemittel 408a</t>
  </si>
  <si>
    <t>Kältemittel 402a</t>
  </si>
  <si>
    <t>Füllgewicht 2,16kg, Eigentumsflasche</t>
  </si>
  <si>
    <t>R404a/R507, Danfoss, 068Z3400</t>
  </si>
  <si>
    <t>Danfoss 162 023Z5042</t>
  </si>
  <si>
    <t>Alco ADK084, 003610</t>
  </si>
  <si>
    <t>Promax C-032</t>
  </si>
  <si>
    <t>Danfoss KP1 060-110166</t>
  </si>
  <si>
    <t>Danfoss 023Z5043 023Z504391</t>
  </si>
  <si>
    <t>Danfoss EVR10-B 032F809231 mit Spule10W</t>
  </si>
  <si>
    <t>Danfoss EVR 6B 032F807431 mit Spule 10W</t>
  </si>
  <si>
    <t>Danfoss DMSC 083s 10mm max., 52bar 023Z8505</t>
  </si>
  <si>
    <t>K 50-H 1121 K50H1121/011</t>
  </si>
  <si>
    <t>K 50-H 1122 K50H1122/006</t>
  </si>
  <si>
    <t>K 22-L 2523 K22L2523</t>
  </si>
  <si>
    <t>Eliwell 017H4759 017H4759106</t>
  </si>
  <si>
    <t>625503</t>
  </si>
  <si>
    <t>Hansa-Mult-Trockner HM052 60bar 2832306050</t>
  </si>
  <si>
    <t>Hansa-Mult-Trockner HM082 60bar 2833306050</t>
  </si>
  <si>
    <t>Elco</t>
  </si>
  <si>
    <t>Universal-Motor 34W</t>
  </si>
  <si>
    <t>Supco</t>
  </si>
  <si>
    <t>893131</t>
  </si>
  <si>
    <t>Zapfventil BPV-31A</t>
  </si>
  <si>
    <t>Refco</t>
  </si>
  <si>
    <t>843781</t>
  </si>
  <si>
    <t>Entnahmeventil EV 12 Für Kätemittel R600a/420Gramm</t>
  </si>
  <si>
    <t>893142</t>
  </si>
  <si>
    <t>Nadel Zapfventil gerade EZ 36 -l</t>
  </si>
  <si>
    <t>866159</t>
  </si>
  <si>
    <t>Stutzen AVX-6mm mit Vederventil-Einsatz und eingelötetem Kupferrohr</t>
  </si>
  <si>
    <t>Nevada</t>
  </si>
  <si>
    <t>890315</t>
  </si>
  <si>
    <t xml:space="preserve">Kältemittel NEVADA 370g Zulassung CE Kältemittel R290 </t>
  </si>
  <si>
    <t>Füllmenge 280g</t>
  </si>
  <si>
    <t>Kältemittel R407C</t>
  </si>
  <si>
    <t>843780</t>
  </si>
  <si>
    <t>Whirlpool</t>
  </si>
  <si>
    <t>Qualität</t>
  </si>
  <si>
    <t>Anbruch</t>
  </si>
  <si>
    <t>Gebraucht</t>
  </si>
  <si>
    <t>Hose Clamp</t>
  </si>
  <si>
    <t>015002098</t>
  </si>
  <si>
    <t>0191312936</t>
  </si>
  <si>
    <t>Temperaturbegrenzer 105°C 2Ö</t>
  </si>
  <si>
    <t>456002</t>
  </si>
  <si>
    <t>O-Ring 48x6,2 Boilerheizung</t>
  </si>
  <si>
    <t>Sechskantschraube M4x12 V2A</t>
  </si>
  <si>
    <t>Zahnscheibe 4,3 (M4) V2A</t>
  </si>
  <si>
    <t>0873470</t>
  </si>
  <si>
    <t>0050849</t>
  </si>
  <si>
    <t>Multivac</t>
  </si>
  <si>
    <t>106995663</t>
  </si>
  <si>
    <t>Ventil 3/2 elektr. NW - 2,3 0-2bar 230V 50/60 Hz IP65 G1/8Z</t>
  </si>
  <si>
    <t>Ablaufstutzen 1/2" L=105mm</t>
  </si>
  <si>
    <t>00144018</t>
  </si>
  <si>
    <t>Mutter, Sechskant, 3/4"</t>
  </si>
  <si>
    <t>für Ablaufstutzen 00262352</t>
  </si>
  <si>
    <t>00144952</t>
  </si>
  <si>
    <t>00070728</t>
  </si>
  <si>
    <t>6014001</t>
  </si>
  <si>
    <t>2618780</t>
  </si>
  <si>
    <t>Set Garraumleuchte kompl. Mit Reflektor</t>
  </si>
  <si>
    <t>2629926</t>
  </si>
  <si>
    <t>2617293</t>
  </si>
  <si>
    <t>2619153</t>
  </si>
  <si>
    <t>2619152</t>
  </si>
  <si>
    <t>5009063</t>
  </si>
  <si>
    <t>6006030</t>
  </si>
  <si>
    <t>5018035</t>
  </si>
  <si>
    <t>Ohne Glas</t>
  </si>
  <si>
    <t>4005069</t>
  </si>
  <si>
    <t>6015010</t>
  </si>
  <si>
    <t>Thermosonde-Set / Temperaturfühler</t>
  </si>
  <si>
    <t>Cornelius</t>
  </si>
  <si>
    <t>14-1647-309</t>
  </si>
  <si>
    <t xml:space="preserve">Thermostat </t>
  </si>
  <si>
    <t>5061633534</t>
  </si>
  <si>
    <t>Dichtschnur 9/11</t>
  </si>
  <si>
    <t>Meterware, 90cm</t>
  </si>
  <si>
    <t>211047</t>
  </si>
  <si>
    <t>201141</t>
  </si>
  <si>
    <t>Magnetventil 1/8" 0-10bar</t>
  </si>
  <si>
    <t>205175</t>
  </si>
  <si>
    <t>90° Winkel 1/8" Aussen 1/8" Aussen</t>
  </si>
  <si>
    <t>205116</t>
  </si>
  <si>
    <t>Reduziernippel 3/4" Aussen, 1/8" Innen</t>
  </si>
  <si>
    <t>GastroHero</t>
  </si>
  <si>
    <t>Tastaturfolie für TECH400</t>
  </si>
  <si>
    <t>12132254</t>
  </si>
  <si>
    <t>Dosiergerät Schlauchpumpe</t>
  </si>
  <si>
    <t>Tankheizkörper 230V 4W</t>
  </si>
  <si>
    <t>Sieb für Pumpensumpf</t>
  </si>
  <si>
    <t>HT Rohr 110, 45° Doppelnippel</t>
  </si>
  <si>
    <t>Kondensdüse</t>
  </si>
  <si>
    <t>Wiesheu</t>
  </si>
  <si>
    <t>400772</t>
  </si>
  <si>
    <t>Leuchtdrucktaster LED 230V</t>
  </si>
  <si>
    <t>400773</t>
  </si>
  <si>
    <t>Leuchtdrucktaster_Schließer</t>
  </si>
  <si>
    <t>Neu</t>
  </si>
  <si>
    <t>Ohne</t>
  </si>
  <si>
    <t>Einzel - Verkaufspreis</t>
  </si>
  <si>
    <t>Gesamt - Verkaufspreis</t>
  </si>
  <si>
    <t>Garage</t>
  </si>
  <si>
    <t>Tellerkorb, gelb</t>
  </si>
  <si>
    <t>500x500x12, Innenmaß: 465x465x12</t>
  </si>
  <si>
    <t>Mischgutkorb</t>
  </si>
  <si>
    <t>Tablettständer für Topfspülmaschine</t>
  </si>
  <si>
    <t>Breite 400mm, Länge 400mm, Höhe 85mm</t>
  </si>
  <si>
    <t>490mmx550mmx250mm</t>
  </si>
  <si>
    <t>Schoko-Fondue-Set</t>
  </si>
  <si>
    <t>Frittierkorb</t>
  </si>
  <si>
    <t>Maße des Korbes: Länge 335mm, Breite 145mm, Höhe 145mm, grüner Griff</t>
  </si>
  <si>
    <t>Maße des Korbes: Länge 330mm, Breite 140mm, Höhe 130mm, schwarzer Griff</t>
  </si>
  <si>
    <t>Maße des Korbes: Länge 280mm, Breite 200mm, Höhe 110mm, schwarzer Griff</t>
  </si>
  <si>
    <t>Euro2000 Kaffeemaschine an Bastler</t>
  </si>
  <si>
    <t>Euro2000</t>
  </si>
  <si>
    <t>Bartscher Kaffeemaschine Contessa 1000</t>
  </si>
  <si>
    <t>Berkel Aufschnittmaschine SEL300</t>
  </si>
  <si>
    <t>MBM Aufschnittmaschine EAF300</t>
  </si>
  <si>
    <t>Berkel</t>
  </si>
  <si>
    <t>MBM</t>
  </si>
  <si>
    <t>Mussana Sahnemaschine 4102496B</t>
  </si>
  <si>
    <t>Vaihinger Sanomat Sahnemaschine</t>
  </si>
  <si>
    <t>Höhe 420mm, Tiefe 460mm, Breite 245mm</t>
  </si>
  <si>
    <t>Höhe 515mm, Tiefe 400mm, Breite 300mm</t>
  </si>
  <si>
    <t>Vaihinger</t>
  </si>
  <si>
    <t>Transportkessel</t>
  </si>
  <si>
    <t>Breite 900mm, Höhe 715mm, Tiefe 500mm</t>
  </si>
  <si>
    <t>Höhe 540mm, Durchmesser 394mm, ohne Deckel</t>
  </si>
  <si>
    <t>Tecfrigo</t>
  </si>
  <si>
    <t>Stampfer</t>
  </si>
  <si>
    <t>Kochlöffel</t>
  </si>
  <si>
    <t>Wandhalterung für Schneidebretter</t>
  </si>
  <si>
    <t>Länge 1190mm</t>
  </si>
  <si>
    <t>Höhe 940mm, Breite 250mm, Tiefe 80mm - für 6 Schneidebretter</t>
  </si>
  <si>
    <t>Höhe 845mm, Durchmesser 170mm</t>
  </si>
  <si>
    <t>Einlegegitter für Kühlschränke</t>
  </si>
  <si>
    <t>Schneebesen aus Edelstahl</t>
  </si>
  <si>
    <t>Pfannenwender aus Edelstahl</t>
  </si>
  <si>
    <t>Schaumlöffel aus Edelstahl</t>
  </si>
  <si>
    <t>Schaumlöffel aus Edelstahl, grobmaschig</t>
  </si>
  <si>
    <t>Breite 650mm, Tiefe 530mm, Höhe 10mm</t>
  </si>
  <si>
    <t>Länge 390mm, Durchmesser 80mm</t>
  </si>
  <si>
    <t>Länge 490mm, Breite 105mm</t>
  </si>
  <si>
    <t>Länge 605mm, Durchmesser 200mm</t>
  </si>
  <si>
    <t>Länge 655mm, Durchmesser 190mm</t>
  </si>
  <si>
    <t>Länge 440mm, Durchmesser 110mm</t>
  </si>
  <si>
    <t>Länge 540mm, Durchmesser 160mm</t>
  </si>
  <si>
    <t>Schaumkelle aus Edelstahl</t>
  </si>
  <si>
    <t>Soßenkellen aus Edelstahl</t>
  </si>
  <si>
    <t>Länge 555mm, Durchmesser 145mm</t>
  </si>
  <si>
    <t>in Verschiedenen Größen</t>
  </si>
  <si>
    <t>Kochtopf aus Edelstahl mit Deckel</t>
  </si>
  <si>
    <t>Lochbleche</t>
  </si>
  <si>
    <t>Durchmesser 565mm, Höhe 550mm</t>
  </si>
  <si>
    <t>Lochbleche GN-Größe 1/1</t>
  </si>
  <si>
    <t>Waffeleisen für Eiswaffeln</t>
  </si>
  <si>
    <t>Wessamat Eiscrusher</t>
  </si>
  <si>
    <t>Norka 40541, 230V, 36W, Leuchtstoffröhren, Hitze- und Feuchtiogkeitsresistent</t>
  </si>
  <si>
    <t>Wasserenthärtungsanlage HEC-35</t>
  </si>
  <si>
    <t>Seifenspender Edelstahl Gastronoble</t>
  </si>
  <si>
    <t>Papierspender Edelstahl Gastronoble</t>
  </si>
  <si>
    <t>GJ034</t>
  </si>
  <si>
    <t>GJ033</t>
  </si>
  <si>
    <t>GG12</t>
  </si>
  <si>
    <t>GG5</t>
  </si>
  <si>
    <t>GG11</t>
  </si>
  <si>
    <t>GG33</t>
  </si>
  <si>
    <t>GG19</t>
  </si>
  <si>
    <t>GG20</t>
  </si>
  <si>
    <t>GG21</t>
  </si>
  <si>
    <t>GG22</t>
  </si>
  <si>
    <t>GG25</t>
  </si>
  <si>
    <t>GG28</t>
  </si>
  <si>
    <t>GG32</t>
  </si>
  <si>
    <t>GG38</t>
  </si>
  <si>
    <t>GG39</t>
  </si>
  <si>
    <t>GG53</t>
  </si>
  <si>
    <t>GG54</t>
  </si>
  <si>
    <t>GG56</t>
  </si>
  <si>
    <t>GG57</t>
  </si>
  <si>
    <t>GG58</t>
  </si>
  <si>
    <t>GG60</t>
  </si>
  <si>
    <t>GG61</t>
  </si>
  <si>
    <t>GG62</t>
  </si>
  <si>
    <t>GG63</t>
  </si>
  <si>
    <t>GG64</t>
  </si>
  <si>
    <t>GG65</t>
  </si>
  <si>
    <t>GG66</t>
  </si>
  <si>
    <t>GG69</t>
  </si>
  <si>
    <t>GG70</t>
  </si>
  <si>
    <t>GG72</t>
  </si>
  <si>
    <t>GG73</t>
  </si>
  <si>
    <t>GG78</t>
  </si>
  <si>
    <t>GG82</t>
  </si>
  <si>
    <t>GG84</t>
  </si>
  <si>
    <t>GG86</t>
  </si>
  <si>
    <t>GG87</t>
  </si>
  <si>
    <t>GN Behälter 36 Liter Kunststoff</t>
  </si>
  <si>
    <t>GG88</t>
  </si>
  <si>
    <t>GG89</t>
  </si>
  <si>
    <t>Rieber Thermoport Deckel</t>
  </si>
  <si>
    <t>mit Ersatzdichtung</t>
  </si>
  <si>
    <t>GG90</t>
  </si>
  <si>
    <t>1/1 Backofengitter</t>
  </si>
  <si>
    <t>GG91</t>
  </si>
  <si>
    <t>ohne Zubehör</t>
  </si>
  <si>
    <t>GG93</t>
  </si>
  <si>
    <t>Tischplatte mit Becken</t>
  </si>
  <si>
    <t>GG94</t>
  </si>
  <si>
    <t>GG95</t>
  </si>
  <si>
    <t>GG96</t>
  </si>
  <si>
    <t>GG97</t>
  </si>
  <si>
    <t>Deckel für GN Behälter 1/1</t>
  </si>
  <si>
    <t>mit Aussparung für Kelle</t>
  </si>
  <si>
    <t>mit Aussparung für Griffe</t>
  </si>
  <si>
    <t>mit Aussparung Griffe und Löffel</t>
  </si>
  <si>
    <t>Normset GN 2/3</t>
  </si>
  <si>
    <t>Normset GN 1/1</t>
  </si>
  <si>
    <t>mit Aussparung für Löffel</t>
  </si>
  <si>
    <t>GG98</t>
  </si>
  <si>
    <t>GG99</t>
  </si>
  <si>
    <t>Deckel 1/1</t>
  </si>
  <si>
    <t>Noname</t>
  </si>
  <si>
    <t>B325xT505xH22</t>
  </si>
  <si>
    <t>GG100</t>
  </si>
  <si>
    <t>GG101</t>
  </si>
  <si>
    <t>Frittenseier</t>
  </si>
  <si>
    <t>GG102</t>
  </si>
  <si>
    <t>GG103</t>
  </si>
  <si>
    <t>unterschiedliche Siebe</t>
  </si>
  <si>
    <t>Durchmesser ca 500mm, ca 260mm hoch</t>
  </si>
  <si>
    <t>Professional-Line</t>
  </si>
  <si>
    <t>Heizstab Typ E2 600W 400V L 600mm H 11mm B 22,5mm Gesamtlänge 608,5mm</t>
  </si>
  <si>
    <t>32.06002.00</t>
  </si>
  <si>
    <t>Ebay</t>
  </si>
  <si>
    <t>diverse Servierplatten Komplett</t>
  </si>
  <si>
    <t>Tropfblech für Zapfanlage</t>
  </si>
  <si>
    <t>14003002</t>
  </si>
  <si>
    <t>Spültisch mit Becken 40/40/200mm links, Edelstahl</t>
  </si>
  <si>
    <t>Breite 700mm, Länge 1200mm, Höhe 850mm, für M-iClean UM/UM+/UL</t>
  </si>
  <si>
    <t>defekt</t>
  </si>
  <si>
    <t>Präsentationsvitrine Neutralelement</t>
  </si>
  <si>
    <t>GN (schwarz) Backblech</t>
  </si>
  <si>
    <t xml:space="preserve">Stikkenwagen, 18 Einschübe für GN 2/1 </t>
  </si>
  <si>
    <t>101201</t>
  </si>
  <si>
    <t>101204</t>
  </si>
  <si>
    <t>101283</t>
  </si>
  <si>
    <t>101823</t>
  </si>
  <si>
    <t>102561</t>
  </si>
  <si>
    <t>302074</t>
  </si>
  <si>
    <t>375246</t>
  </si>
  <si>
    <t>509002</t>
  </si>
  <si>
    <t>540234</t>
  </si>
  <si>
    <t>540343</t>
  </si>
  <si>
    <t>540511</t>
  </si>
  <si>
    <t>550147</t>
  </si>
  <si>
    <t>890474</t>
  </si>
  <si>
    <t>110128</t>
  </si>
  <si>
    <t>515045</t>
  </si>
  <si>
    <t>701395</t>
  </si>
  <si>
    <t>102633</t>
  </si>
  <si>
    <t>300017</t>
  </si>
  <si>
    <t>300020</t>
  </si>
  <si>
    <t>300106</t>
  </si>
  <si>
    <t>375375</t>
  </si>
  <si>
    <t>375613</t>
  </si>
  <si>
    <t>501034</t>
  </si>
  <si>
    <t>504532</t>
  </si>
  <si>
    <t>521712</t>
  </si>
  <si>
    <t>550060</t>
  </si>
  <si>
    <t>695009</t>
  </si>
  <si>
    <t>695027</t>
  </si>
  <si>
    <t>100090</t>
  </si>
  <si>
    <t>10.246</t>
  </si>
  <si>
    <t>101136</t>
  </si>
  <si>
    <t>102461</t>
  </si>
  <si>
    <t>112205</t>
  </si>
  <si>
    <t>112450</t>
  </si>
  <si>
    <t>505093</t>
  </si>
  <si>
    <t>507194</t>
  </si>
  <si>
    <t>515103</t>
  </si>
  <si>
    <t>520244</t>
  </si>
  <si>
    <t>525715</t>
  </si>
  <si>
    <t>529332</t>
  </si>
  <si>
    <t>673013</t>
  </si>
  <si>
    <t>101246</t>
  </si>
  <si>
    <t>415104</t>
  </si>
  <si>
    <t>510387</t>
  </si>
  <si>
    <t>510388</t>
  </si>
  <si>
    <t>514005</t>
  </si>
  <si>
    <t>514011</t>
  </si>
  <si>
    <t>520281</t>
  </si>
  <si>
    <t>541068</t>
  </si>
  <si>
    <t>550171</t>
  </si>
  <si>
    <t>700064</t>
  </si>
  <si>
    <t>700108</t>
  </si>
  <si>
    <t>101258</t>
  </si>
  <si>
    <t>101295</t>
  </si>
  <si>
    <t>359612</t>
  </si>
  <si>
    <t>371009</t>
  </si>
  <si>
    <t>375103</t>
  </si>
  <si>
    <t>390089</t>
  </si>
  <si>
    <t>415557</t>
  </si>
  <si>
    <t>502031</t>
  </si>
  <si>
    <t>502033</t>
  </si>
  <si>
    <t>510202</t>
  </si>
  <si>
    <t>510408</t>
  </si>
  <si>
    <t>510562</t>
  </si>
  <si>
    <t>517037</t>
  </si>
  <si>
    <t>540008</t>
  </si>
  <si>
    <t>550148</t>
  </si>
  <si>
    <t>550336</t>
  </si>
  <si>
    <t>379050</t>
  </si>
  <si>
    <t>379051</t>
  </si>
  <si>
    <t>510013</t>
  </si>
  <si>
    <t>540014</t>
  </si>
  <si>
    <t>540016</t>
  </si>
  <si>
    <t>540229</t>
  </si>
  <si>
    <t>550132</t>
  </si>
  <si>
    <t>960005</t>
  </si>
  <si>
    <t>300102</t>
  </si>
  <si>
    <t>359142</t>
  </si>
  <si>
    <t>375258</t>
  </si>
  <si>
    <t>379122</t>
  </si>
  <si>
    <t>390166</t>
  </si>
  <si>
    <t>390046</t>
  </si>
  <si>
    <t>540119</t>
  </si>
  <si>
    <t>550411</t>
  </si>
  <si>
    <t>301050</t>
  </si>
  <si>
    <t>359136</t>
  </si>
  <si>
    <t>359601</t>
  </si>
  <si>
    <t>359603</t>
  </si>
  <si>
    <t>365004</t>
  </si>
  <si>
    <t>365005</t>
  </si>
  <si>
    <t>375038</t>
  </si>
  <si>
    <t>375300</t>
  </si>
  <si>
    <t>375578</t>
  </si>
  <si>
    <t>400020</t>
  </si>
  <si>
    <t>513170</t>
  </si>
  <si>
    <t>514019</t>
  </si>
  <si>
    <t>540321</t>
  </si>
  <si>
    <t>540365</t>
  </si>
  <si>
    <t>550271</t>
  </si>
  <si>
    <t>690232</t>
  </si>
  <si>
    <t>300023</t>
  </si>
  <si>
    <t>379134</t>
  </si>
  <si>
    <t>490022</t>
  </si>
  <si>
    <t>514016</t>
  </si>
  <si>
    <t>520237</t>
  </si>
  <si>
    <t>550119</t>
  </si>
  <si>
    <t>100005</t>
  </si>
  <si>
    <t>361294</t>
  </si>
  <si>
    <t>375096</t>
  </si>
  <si>
    <t>390173</t>
  </si>
  <si>
    <t>540858</t>
  </si>
  <si>
    <t>300007</t>
  </si>
  <si>
    <t>358699</t>
  </si>
  <si>
    <t>110406</t>
  </si>
  <si>
    <t>520023</t>
  </si>
  <si>
    <t>700101</t>
  </si>
  <si>
    <t>541091</t>
  </si>
  <si>
    <t>111697</t>
  </si>
  <si>
    <t>690474</t>
  </si>
  <si>
    <t>361003</t>
  </si>
  <si>
    <t>501035</t>
  </si>
  <si>
    <t>550116</t>
  </si>
  <si>
    <t>370045</t>
  </si>
  <si>
    <t>101281</t>
  </si>
  <si>
    <t>102110</t>
  </si>
  <si>
    <t>102111</t>
  </si>
  <si>
    <t>380269</t>
  </si>
  <si>
    <t>690782</t>
  </si>
  <si>
    <t>375026</t>
  </si>
  <si>
    <t>01-515252-1</t>
  </si>
  <si>
    <t>Gehäuseteil mit Klebestreifen</t>
  </si>
  <si>
    <t>886613</t>
  </si>
  <si>
    <t>Kit Achse Rohrbügel</t>
  </si>
  <si>
    <t>229730-1</t>
  </si>
  <si>
    <t>Dichtring PG29</t>
  </si>
  <si>
    <t>228694-7</t>
  </si>
  <si>
    <t>SC-122-44</t>
  </si>
  <si>
    <t>Schraube</t>
  </si>
  <si>
    <t>603274</t>
  </si>
  <si>
    <t>Splint VA 3,2x16</t>
  </si>
  <si>
    <t>172986-35</t>
  </si>
  <si>
    <t>Dichtung 71x61x1,5 EPDM</t>
  </si>
  <si>
    <t>883974-2</t>
  </si>
  <si>
    <t>Ersatzteilkit Führung AUX</t>
  </si>
  <si>
    <t>734242-3</t>
  </si>
  <si>
    <t>SC-53-35</t>
  </si>
  <si>
    <t>Schraube 4146</t>
  </si>
  <si>
    <t>227883</t>
  </si>
  <si>
    <t>Deckel m. Griffprofil</t>
  </si>
  <si>
    <t>Federhaken</t>
  </si>
  <si>
    <t>231937</t>
  </si>
  <si>
    <t>119053</t>
  </si>
  <si>
    <t>378758-6</t>
  </si>
  <si>
    <t>775239-1</t>
  </si>
  <si>
    <t>Ansaugventil</t>
  </si>
  <si>
    <t>01-240452-1</t>
  </si>
  <si>
    <t>Gewindenippel</t>
  </si>
  <si>
    <t>RR-E-1-9</t>
  </si>
  <si>
    <t>Sicherungsring</t>
  </si>
  <si>
    <t>324510-81</t>
  </si>
  <si>
    <t>PP-E-1-18</t>
  </si>
  <si>
    <t>Bolzen</t>
  </si>
  <si>
    <t>01-245340-3</t>
  </si>
  <si>
    <t>O-Ring 64x5mm</t>
  </si>
  <si>
    <t>886839-1</t>
  </si>
  <si>
    <t>01-245765-1</t>
  </si>
  <si>
    <t>Dichtung Waschpumpe</t>
  </si>
  <si>
    <t>01-245459-1</t>
  </si>
  <si>
    <t>Dichtung Pumpengehäuse</t>
  </si>
  <si>
    <t>Listenpreis</t>
  </si>
  <si>
    <t>nicht mehr lieferbar</t>
  </si>
  <si>
    <t>695521-2</t>
  </si>
  <si>
    <t>GG2400-21</t>
  </si>
  <si>
    <t>Rückstellproben Kühlschrank Liebherr</t>
  </si>
  <si>
    <t>nich mehr lieferbar</t>
  </si>
  <si>
    <t>01-510702-1</t>
  </si>
  <si>
    <t>SC-10-32</t>
  </si>
  <si>
    <t>9621816</t>
  </si>
  <si>
    <t>AM5060408640</t>
  </si>
  <si>
    <t xml:space="preserve">Piezozünder </t>
  </si>
  <si>
    <t>AM5024742988</t>
  </si>
  <si>
    <t>Satz Zündbrenner</t>
  </si>
  <si>
    <t>Listenpreise 2023</t>
  </si>
  <si>
    <t>345029</t>
  </si>
  <si>
    <t>2707085</t>
  </si>
  <si>
    <t>8002731</t>
  </si>
  <si>
    <t>9,5m</t>
  </si>
  <si>
    <t>Listenpreis Gesamt</t>
  </si>
  <si>
    <t>Zubehör</t>
  </si>
  <si>
    <t>Seite</t>
  </si>
  <si>
    <t>Listenpreis gesamt</t>
  </si>
  <si>
    <t>Rabattpreis Gesamt</t>
  </si>
  <si>
    <t>Anzahl Artikel</t>
  </si>
  <si>
    <t>Kältetechnik</t>
  </si>
  <si>
    <t>Sanomat</t>
  </si>
  <si>
    <t>Bilder</t>
  </si>
  <si>
    <t>unbekannt</t>
  </si>
  <si>
    <t>2039.0331P</t>
  </si>
  <si>
    <t>2066.0506P</t>
  </si>
  <si>
    <t>3101.1008P</t>
  </si>
  <si>
    <t>8455.1377P</t>
  </si>
  <si>
    <t>3004.4155P</t>
  </si>
  <si>
    <t>3004.4305P</t>
  </si>
  <si>
    <t>5012.0535P</t>
  </si>
  <si>
    <t>40.04.368P</t>
  </si>
  <si>
    <t>44.00.279P</t>
  </si>
  <si>
    <t>50.00.156P</t>
  </si>
  <si>
    <t>2068.0152P</t>
  </si>
  <si>
    <t>2068.0153P</t>
  </si>
  <si>
    <t>50.00.303P</t>
  </si>
  <si>
    <t>72.00.020P</t>
  </si>
  <si>
    <t>72.00.048P</t>
  </si>
  <si>
    <t>87.00.195P</t>
  </si>
  <si>
    <t>2069.0108P</t>
  </si>
  <si>
    <t>2118.1000P</t>
  </si>
  <si>
    <t>1010.0760P</t>
  </si>
  <si>
    <t>2016.0603P</t>
  </si>
  <si>
    <t>22.00.722P</t>
  </si>
  <si>
    <t>24.00.504P</t>
  </si>
  <si>
    <t>40.00.332P</t>
  </si>
  <si>
    <t>5012.0536P</t>
  </si>
  <si>
    <t>2002.0400P</t>
  </si>
  <si>
    <t>2060.0113P</t>
  </si>
  <si>
    <t>2060.0121P</t>
  </si>
  <si>
    <t>2060.0228P</t>
  </si>
  <si>
    <t>2060.1006P</t>
  </si>
  <si>
    <t>2066.0300P</t>
  </si>
  <si>
    <t>3014.0113P</t>
  </si>
  <si>
    <t>40.00.471P</t>
  </si>
  <si>
    <t>24.00.701P</t>
  </si>
  <si>
    <t>8514.1018P</t>
  </si>
  <si>
    <t>2066.0205P</t>
  </si>
  <si>
    <t>10.00.709P</t>
  </si>
  <si>
    <t>1106.0360P</t>
  </si>
  <si>
    <t>10.00.512P</t>
  </si>
  <si>
    <t>1005.1901P</t>
  </si>
  <si>
    <t>5006.0207P</t>
  </si>
  <si>
    <t>50.00.537P</t>
  </si>
  <si>
    <t>1010.0762P</t>
  </si>
  <si>
    <t>1005.2100P</t>
  </si>
  <si>
    <t>10.00.745P</t>
  </si>
  <si>
    <t>40.00.454P</t>
  </si>
  <si>
    <t>1006.1960P</t>
  </si>
  <si>
    <t>10.01.049P</t>
  </si>
  <si>
    <t>4001.0224P</t>
  </si>
  <si>
    <t>3016.1441P</t>
  </si>
  <si>
    <t>3013.0355P</t>
  </si>
  <si>
    <t>9003.0224P</t>
  </si>
  <si>
    <t>40.00.305P</t>
  </si>
  <si>
    <t>24.00.700P</t>
  </si>
  <si>
    <t>2066.0518P</t>
  </si>
  <si>
    <t>3014.0314P</t>
  </si>
  <si>
    <t>54.01.148P</t>
  </si>
  <si>
    <t>1308.0162P</t>
  </si>
  <si>
    <t>1900.0203P</t>
  </si>
  <si>
    <t>10.00.511P</t>
  </si>
  <si>
    <t>10.00.936P</t>
  </si>
  <si>
    <t>2016.0604P</t>
  </si>
  <si>
    <t>10.01.429P</t>
  </si>
  <si>
    <t>2060.1210S</t>
  </si>
  <si>
    <t>3014.0326S</t>
  </si>
  <si>
    <t>87.01.953S</t>
  </si>
  <si>
    <t>50.00.071S</t>
  </si>
  <si>
    <t>87.01.954S</t>
  </si>
  <si>
    <t>10.01.867P</t>
  </si>
  <si>
    <t>87.00.771S</t>
  </si>
  <si>
    <t>2920.1300S</t>
  </si>
  <si>
    <t>40.00.091S</t>
  </si>
  <si>
    <t>40.00.093P</t>
  </si>
  <si>
    <t>40.00.094P</t>
  </si>
  <si>
    <t>44.00.280P</t>
  </si>
  <si>
    <t>40.03.687S</t>
  </si>
  <si>
    <t>5110.1003P</t>
  </si>
  <si>
    <t>10.00.357P</t>
  </si>
  <si>
    <t>8817.1303P</t>
  </si>
  <si>
    <t>40.03.693S</t>
  </si>
  <si>
    <t>Potentiometer begrenzer</t>
  </si>
  <si>
    <t>Sanomat Vaihinger</t>
  </si>
  <si>
    <t>AM5017319159</t>
  </si>
  <si>
    <t>Dichtring</t>
  </si>
  <si>
    <t>12188923</t>
  </si>
  <si>
    <t>2525040</t>
  </si>
  <si>
    <t>5056318</t>
  </si>
  <si>
    <t>2230605</t>
  </si>
  <si>
    <t>6006087</t>
  </si>
  <si>
    <t>6015023</t>
  </si>
  <si>
    <t xml:space="preserve">Heizkörper </t>
  </si>
  <si>
    <t>2000W, 230V, EGO20 26576 000</t>
  </si>
  <si>
    <t>50636017</t>
  </si>
  <si>
    <t>Flachklemmleiste für Heizkörper</t>
  </si>
  <si>
    <t>Einkaufsrabatt 25%</t>
  </si>
  <si>
    <t>noch in Lagerliste unsortiert</t>
  </si>
  <si>
    <t>Leerkoffer für SFH 22-A</t>
  </si>
  <si>
    <t>Hilti HIT MD 2000, Auspressgerät im Koffer</t>
  </si>
  <si>
    <t>120€ internetpreis</t>
  </si>
  <si>
    <t>10,64€netto Internet</t>
  </si>
  <si>
    <t>6331000</t>
  </si>
  <si>
    <t>Kleenex Handseife</t>
  </si>
  <si>
    <t>11,36€netto Internet</t>
  </si>
  <si>
    <t>6135000</t>
  </si>
  <si>
    <t>6374000</t>
  </si>
  <si>
    <t>Melodie Lufterfrischung Nachfüllflasche</t>
  </si>
  <si>
    <t>27,90 im Internet</t>
  </si>
  <si>
    <t>ca 10</t>
  </si>
  <si>
    <t>Scott Reiniger für Toilettensitze und Oberflächen</t>
  </si>
  <si>
    <t>Slimroll gerollte Papierhandtücher 165m weiß, 1-lagig</t>
  </si>
  <si>
    <t>Aquarius Handreinigerspender mit Hebel</t>
  </si>
  <si>
    <t>Melodie Lufterfrischungsgerät</t>
  </si>
  <si>
    <t>6947000</t>
  </si>
  <si>
    <t>Aquarius Toilettenpapierspender</t>
  </si>
  <si>
    <t>7135000</t>
  </si>
  <si>
    <t>Spender für Toilettensitzreiniger</t>
  </si>
  <si>
    <t>B9*L20*H10cm</t>
  </si>
  <si>
    <t>Aquarius Roll Control Wischtuchspender</t>
  </si>
  <si>
    <t>7018000</t>
  </si>
  <si>
    <t>Toilettenbürste</t>
  </si>
  <si>
    <t>Übersicht</t>
  </si>
  <si>
    <t>Stand 28.05.2024</t>
  </si>
  <si>
    <t>ausverkauft Stand 24.05.2024</t>
  </si>
  <si>
    <t>Filtereinsatz</t>
  </si>
  <si>
    <t>Stand 01.10.2024</t>
  </si>
  <si>
    <t>Det&amp;Rinse Plus</t>
  </si>
  <si>
    <t>Bild2</t>
  </si>
  <si>
    <t>Bild3</t>
  </si>
  <si>
    <t>Bild4</t>
  </si>
  <si>
    <t>Bild5</t>
  </si>
  <si>
    <t>Bild6</t>
  </si>
  <si>
    <t>Bild7</t>
  </si>
  <si>
    <t>Bild8</t>
  </si>
  <si>
    <t>Bild9</t>
  </si>
  <si>
    <t>Bild10</t>
  </si>
  <si>
    <t>Frigomec</t>
  </si>
  <si>
    <t>14200015</t>
  </si>
  <si>
    <t>169.8106</t>
  </si>
  <si>
    <t>Flüssigkeitssammler EFM 6.9 (M12/RV12) 6,9L m.Ventil 45bar</t>
  </si>
  <si>
    <t>Unbenutz/Neu Nur Deckel beschädigt siehe Bild</t>
  </si>
  <si>
    <t>Schiessl</t>
  </si>
  <si>
    <t>L'Unite</t>
  </si>
  <si>
    <t>661566</t>
  </si>
  <si>
    <t>Flüssigkeitssammler 2Liter</t>
  </si>
  <si>
    <t>060-0350</t>
  </si>
  <si>
    <t>Normal EK-35%</t>
  </si>
  <si>
    <t>284.0518</t>
  </si>
  <si>
    <t>Schutzgehäuse IP55 f. Doppel-Druckschalter KP 060-0350</t>
  </si>
  <si>
    <t>Normal EK-40%</t>
  </si>
  <si>
    <t>8318630</t>
  </si>
  <si>
    <t>106.1394</t>
  </si>
  <si>
    <t xml:space="preserve">Wetterschutzgehäuse Typ S </t>
  </si>
  <si>
    <t>Abmessungen: Außen BTH 500x650x460mm / Innen: BTH 475x625x380mm</t>
  </si>
  <si>
    <t>060-0330</t>
  </si>
  <si>
    <t>Schutzgehäuse IP55 f. Einzel-Druckschalter KP 060-0330</t>
  </si>
  <si>
    <t>284.0517</t>
  </si>
  <si>
    <t>Universal Ventilatormotor VN5-13/027 (5-82-1305)</t>
  </si>
  <si>
    <t>33/5 Watt</t>
  </si>
  <si>
    <t>133.2203</t>
  </si>
  <si>
    <t>Universal Ventilatormotor VN10-20/028 (5-82-2010)</t>
  </si>
  <si>
    <t>40/10 Watt</t>
  </si>
  <si>
    <t>NET5T10ZVN001</t>
  </si>
  <si>
    <t>133.2205</t>
  </si>
  <si>
    <t>NET5T05ZVN001</t>
  </si>
  <si>
    <t>Universal Ventilatormotor 5-82-CE-3016/VN16-30</t>
  </si>
  <si>
    <t>73/16 Watt</t>
  </si>
  <si>
    <t>NET5T16PVN001</t>
  </si>
  <si>
    <t>133.2206</t>
  </si>
  <si>
    <t>133.2207</t>
  </si>
  <si>
    <t>Universal Ventilatormotor VNT25-40/030 (5-82-4025)</t>
  </si>
  <si>
    <t>115/25 Watt</t>
  </si>
  <si>
    <t>NET5T25PVN001</t>
  </si>
  <si>
    <t>NET5T34PVN001</t>
  </si>
  <si>
    <t>Bördel - gerade, 7/8"UNF, NRV16</t>
  </si>
  <si>
    <t>020-1043</t>
  </si>
  <si>
    <t>243.0404</t>
  </si>
  <si>
    <t>020-1042</t>
  </si>
  <si>
    <t>020-1041</t>
  </si>
  <si>
    <t>Rückschlagventil NRV12 3/4"UNF 020-1042</t>
  </si>
  <si>
    <t>Bördel - gerade, 3/4"UNF, NRV12</t>
  </si>
  <si>
    <t xml:space="preserve">Rückschlagventil NRV16 7/8"UNF 020-1043 </t>
  </si>
  <si>
    <t>243.0403</t>
  </si>
  <si>
    <t xml:space="preserve">Rückschlagventil NRV10 5/8"UNF 020-1041 </t>
  </si>
  <si>
    <t>Bördel - gerade, 5/8" UNF, NRV10</t>
  </si>
  <si>
    <t>243.0402</t>
  </si>
  <si>
    <t>014-0171</t>
  </si>
  <si>
    <t>014-0172</t>
  </si>
  <si>
    <t>Schauglas, Bördel, 6.00 mm, Bördel, 6.00 mm</t>
  </si>
  <si>
    <t>SGN 6</t>
  </si>
  <si>
    <t>Schauglas, Bördel, 10.00 mm, Bördel, 10.00 mm</t>
  </si>
  <si>
    <t>SGN 10</t>
  </si>
  <si>
    <t>068Z3400</t>
  </si>
  <si>
    <t xml:space="preserve">Ventilkörper R404A/R507 TS2 N Bördel 068Z3400 </t>
  </si>
  <si>
    <t>316.0405</t>
  </si>
  <si>
    <t>060-110166</t>
  </si>
  <si>
    <t>284.0401</t>
  </si>
  <si>
    <t xml:space="preserve">Niederdruckschalter KP1 NDW 7/16"UNF 060-1101 </t>
  </si>
  <si>
    <t>Ventilkörper R22 TEX2 NL Bördel MOP-10C 068Z3227</t>
  </si>
  <si>
    <t>216.0426</t>
  </si>
  <si>
    <t>068Z3227</t>
  </si>
  <si>
    <t>068U2561</t>
  </si>
  <si>
    <t xml:space="preserve">Ventilkörper R134a TUB Bördel </t>
  </si>
  <si>
    <t>800552</t>
  </si>
  <si>
    <t>800553</t>
  </si>
  <si>
    <t>800974</t>
  </si>
  <si>
    <t>800652</t>
  </si>
  <si>
    <t>Expansionsventil, thermostatisch, Alco, TIE-SW, R404A, R507, ohne MOP / 800552, ohne Düse</t>
  </si>
  <si>
    <t>Expansionsventil, thermostatisch, Alco, TI-SW, R404A, R507, ohne MOP / 800553, ohne Düse</t>
  </si>
  <si>
    <t>Expansionsventil, thermostatisch, Alco, TIE-MW, R134A, ohne MOP / 800974, ohne Düse</t>
  </si>
  <si>
    <t>Expansionsventil Alco Controls TIE-HW PCN 800 652 Expansion Valve</t>
  </si>
  <si>
    <t>2132306050</t>
  </si>
  <si>
    <t>Filtertrockner Multiplex 60bar HM 082 7/16" UNF 2833306050</t>
  </si>
  <si>
    <t>250.2540</t>
  </si>
  <si>
    <t>250.2506</t>
  </si>
  <si>
    <t>Filtertrockner Multiplex 50bar HM 084 3/4" UNF 2833312050</t>
  </si>
  <si>
    <t>Normal EK-30%</t>
  </si>
  <si>
    <t>250.2543</t>
  </si>
  <si>
    <t>Filtertrockner Multiplex 60bar HM 162 7/16" UNF 2834306050</t>
  </si>
  <si>
    <t>Filtertrockner Multiplex 55bar HM 305SM 16mm Löt 2835416050</t>
  </si>
  <si>
    <t>250.2562</t>
  </si>
  <si>
    <t>Filtertrockner Triplex 50bar lötanschluß ca10mm</t>
  </si>
  <si>
    <t xml:space="preserve"> 023Z504391</t>
  </si>
  <si>
    <t>251.0761</t>
  </si>
  <si>
    <t>625639</t>
  </si>
  <si>
    <t>Filtertrockner 23U403900</t>
  </si>
  <si>
    <t>625637</t>
  </si>
  <si>
    <t>23U403800</t>
  </si>
  <si>
    <t>023U4013</t>
  </si>
  <si>
    <t>023U4036</t>
  </si>
  <si>
    <t>023Z5040</t>
  </si>
  <si>
    <t>023U4007</t>
  </si>
  <si>
    <t>Castel</t>
  </si>
  <si>
    <t>Filtertrockner D99, 4008/3, Mol.Siev.3A, 083, 28bar, -40+80°C</t>
  </si>
  <si>
    <t>Parker/Sporlan</t>
  </si>
  <si>
    <t>WEU162F</t>
  </si>
  <si>
    <t>WEU163F</t>
  </si>
  <si>
    <t>WSL165</t>
  </si>
  <si>
    <t>MB20B5</t>
  </si>
  <si>
    <t>Filtertrockner 1/4 Flare 16 CU</t>
  </si>
  <si>
    <t>Filtertrockner 3/8 Flare 16 CU</t>
  </si>
  <si>
    <t>Filtertrockner 5/8</t>
  </si>
  <si>
    <t>Filtertrockner 1/2"</t>
  </si>
  <si>
    <t>282.0453</t>
  </si>
  <si>
    <t>625506</t>
  </si>
  <si>
    <t>282.0455</t>
  </si>
  <si>
    <t>282.0456</t>
  </si>
  <si>
    <t>Danfoss-Service-Thermost.Typ 6 077B7006</t>
  </si>
  <si>
    <t>282.0457</t>
  </si>
  <si>
    <t>5-10mm x 7/16"UNF</t>
  </si>
  <si>
    <t>NEU</t>
  </si>
  <si>
    <t>Normal EK-15%</t>
  </si>
  <si>
    <t xml:space="preserve">Schraderventil Lötstutzen mit Kupferrohr A-31004M01 7/16"UNFx6mm o.Ventil Kappe </t>
  </si>
  <si>
    <t>522.4809</t>
  </si>
  <si>
    <t>Füllmenge 250g</t>
  </si>
  <si>
    <t>94,30€-35%/370g=41,42€EK</t>
  </si>
  <si>
    <t>66,24/kg</t>
  </si>
  <si>
    <t>850g Flasche/370g Inhalt</t>
  </si>
  <si>
    <t>94,30€-35%/370g=46,38€EK</t>
  </si>
  <si>
    <t>Kältemittel R408a</t>
  </si>
  <si>
    <t>Füllgewicht 6,4kg, Westfalenflasche</t>
  </si>
  <si>
    <t>Kältemittel R402</t>
  </si>
  <si>
    <t>ca60€/kg</t>
  </si>
  <si>
    <t>117U5015</t>
  </si>
  <si>
    <t>104.1878</t>
  </si>
  <si>
    <t>Anlaufkondensator 80MF f.FR 117U5015</t>
  </si>
  <si>
    <t>Normal EK-50%</t>
  </si>
  <si>
    <t xml:space="preserve">Tecumseh Minidruckschalter HP 17,7bar Auto 8580067 </t>
  </si>
  <si>
    <t>Tecumseh/L'Unite</t>
  </si>
  <si>
    <t>106.2981</t>
  </si>
  <si>
    <t xml:space="preserve">Tecumseh elektrische Ausrüstung kpl. KIT CSIR AEZ4430Z 8655016 </t>
  </si>
  <si>
    <t>Universal Fuß für Axial-Lüftermotor</t>
  </si>
  <si>
    <t>B155mm, H110mm</t>
  </si>
  <si>
    <t>B210mm, H125mm</t>
  </si>
  <si>
    <t>Legrand</t>
  </si>
  <si>
    <t>Legrand Schaltuhr Polar REX KKT 49926</t>
  </si>
  <si>
    <t>281.5603</t>
  </si>
  <si>
    <t>Theben Schaltuhr FRI 77 gh</t>
  </si>
  <si>
    <t>Theben</t>
  </si>
  <si>
    <t>281.5402</t>
  </si>
  <si>
    <t>Sanha</t>
  </si>
  <si>
    <t>Kugelhahn PN35</t>
  </si>
  <si>
    <t>54PL12</t>
  </si>
  <si>
    <t>lötfitting</t>
  </si>
  <si>
    <t>JRI</t>
  </si>
  <si>
    <t>JRI Mini Disque Kreisblattschreiber</t>
  </si>
  <si>
    <t>Jules Richard Instruments -35°Cbis+15°C</t>
  </si>
  <si>
    <t>armacell</t>
  </si>
  <si>
    <t>FX-2-15/18 ( PH-H-15/18)</t>
  </si>
  <si>
    <t>348.1004</t>
  </si>
  <si>
    <t>Armaflex Rohrträger FX-2-15/18 (PH-H-18)</t>
  </si>
  <si>
    <t>Normal EK-20%</t>
  </si>
  <si>
    <t>REFCO</t>
  </si>
  <si>
    <t>Druckmanometer 80mm, -1/+30bar, rot</t>
  </si>
  <si>
    <t>B-234H</t>
  </si>
  <si>
    <t>Reinigungsmittel f.Eismaschine u.Desinfe Ice'n'Clean one shot Flasche 250ml (Konzentration)</t>
  </si>
  <si>
    <t>advanced</t>
  </si>
  <si>
    <t>S010148D</t>
  </si>
  <si>
    <t>489.990021</t>
  </si>
  <si>
    <t>Honeywell</t>
  </si>
  <si>
    <t>AEL-B2200</t>
  </si>
  <si>
    <t>217.0794</t>
  </si>
  <si>
    <t>Expansionsventil automatisch AEL-0,5 6x10mm</t>
  </si>
  <si>
    <t>Ersatzteilliste-download:</t>
  </si>
  <si>
    <t>nicht alles mehr vorhanden!!</t>
  </si>
  <si>
    <t>Ja</t>
  </si>
  <si>
    <t>ja</t>
  </si>
  <si>
    <t>Ebay verkauft</t>
  </si>
  <si>
    <t>X-RDM-001</t>
  </si>
  <si>
    <t>GEV 104112</t>
  </si>
  <si>
    <t>c</t>
  </si>
  <si>
    <t>Pallux</t>
  </si>
  <si>
    <t>Ebay (passend für Palux)</t>
  </si>
  <si>
    <t>REPA</t>
  </si>
  <si>
    <t>REPA (GEV)</t>
  </si>
  <si>
    <t>Artikelnummer REPA</t>
  </si>
  <si>
    <t>Platine für Sensor 230V / Ceranherd CH40/45/80 / Ambach, EGO, Franke, Krefft, Küppersbusch, Palux, Salvis</t>
  </si>
  <si>
    <t>OK</t>
  </si>
  <si>
    <t>40361297</t>
  </si>
  <si>
    <t>Thermostat 185°C, 100-185°C, 1-polig</t>
  </si>
  <si>
    <t>Ambach, EGO, Franke, Krefft, Küppersbusch, Palux, Salvis</t>
  </si>
  <si>
    <t>Absorbit Pulverreiniger für Fritteuse 2,2kg</t>
  </si>
  <si>
    <t>JA</t>
  </si>
  <si>
    <t>Handwaschmittel</t>
  </si>
  <si>
    <t>Lagerliste unsortiert</t>
  </si>
  <si>
    <t>Unsortiert</t>
  </si>
  <si>
    <t>619823</t>
  </si>
  <si>
    <t>068Z3406</t>
  </si>
  <si>
    <t>Ventilkörper R404A/R507 TS2 068Z3406</t>
  </si>
  <si>
    <t>-</t>
  </si>
  <si>
    <t>12/13</t>
  </si>
  <si>
    <t>B 900, T 600, H 40; Becken Tiefe 100, Breite 310x335</t>
  </si>
  <si>
    <t>Gesamt</t>
  </si>
  <si>
    <t>Entsorgt</t>
  </si>
  <si>
    <t>REPA418790</t>
  </si>
  <si>
    <t>Gesamtpaket 35,43</t>
  </si>
  <si>
    <t>REPAS0062294</t>
  </si>
  <si>
    <t>REPA532665</t>
  </si>
  <si>
    <t>Brühkopfendschalter B5 B20</t>
  </si>
  <si>
    <t>REPA358852</t>
  </si>
  <si>
    <t xml:space="preserve">Trockengehschutz 
Sicherheits-Anlegethermostat LA 24mm Abschalttemp. 130°C 1NC 1-polig 16A Anschluss F6,3 </t>
  </si>
  <si>
    <t xml:space="preserve">Flächenheizelement </t>
  </si>
  <si>
    <t>Gesamtpreis26,54</t>
  </si>
  <si>
    <t xml:space="preserve">Nockenschalter 4 Schaltstellungen 4NO Schaltfolge 0-1-0-1 16 A Achse ø 6x4,6mm </t>
  </si>
  <si>
    <t xml:space="preserve">Nockenschalter 16 A Schaltfolge 0-1-2-3 Achse ø 6x4,6mm Achslänge 23 mm </t>
  </si>
  <si>
    <t>EGO 49.24215.000</t>
  </si>
  <si>
    <t>EGO 49.42015.000</t>
  </si>
  <si>
    <t>EGO 49.27215.000</t>
  </si>
  <si>
    <t xml:space="preserve">Nockenschalter 7 Schaltstellungen 1NO/2CO Schaltfolge 0-1-2-3-4-5-6 16 A Achse ø 6x4,6mm </t>
  </si>
  <si>
    <t>Nockenschalter 4 Schaltstellungen 4NO Schaltfolge 0-1-0-1 16 A Achse ø 6x4,6mm</t>
  </si>
  <si>
    <t>EGO 49.42015.500</t>
  </si>
  <si>
    <t>EGO 49.22015.000</t>
  </si>
  <si>
    <t>Nockenschalter 4 Schaltstellungen 2NO Schaltfolge 0-1-0-1 16 A Achse ø 6x4,6mm</t>
  </si>
  <si>
    <t>EGO 43.27232.000</t>
  </si>
  <si>
    <t>Nockenschalter 32 A Schaltfolge 0-1-2-3-4-5-6 Achse ø 6x4,6mm Achslänge 23 mm</t>
  </si>
  <si>
    <t>EGO 43.42032.000</t>
  </si>
  <si>
    <t>Nockenschalter 4 Schaltstellungen 4NO Schaltfolge 0-1-0-1 32 A Achse ø 6x4,6mm</t>
  </si>
  <si>
    <t>EGO 49.41015.500</t>
  </si>
  <si>
    <t>Nockenschalter 2 Schaltstellungen 4NO Schaltfolge 0-1 16 A Achse ø 6x4,6mm</t>
  </si>
  <si>
    <t>EGO 49.24215.520</t>
  </si>
  <si>
    <t xml:space="preserve">Nockenschalter 4 Schaltstellungen 1NO/2CO Schaltfolge 0-1-2-3 16 A Achse ø 6x4,6mm </t>
  </si>
  <si>
    <t>EGO 55.13213.050</t>
  </si>
  <si>
    <t>Temperaturschalter 1-polig 95°C</t>
  </si>
  <si>
    <t>EGO 55.13524.080</t>
  </si>
  <si>
    <t>375157</t>
  </si>
  <si>
    <t>Sicherheitsthermostat Abschalttemp. 140°C 1-polig 16A Fühler ø 5mm Fühler L 96mm Kapillarrohr 1470mm</t>
  </si>
  <si>
    <t>EGO 55.32532.190</t>
  </si>
  <si>
    <t>390928</t>
  </si>
  <si>
    <t xml:space="preserve">Thermostat Abschalttemp. 196°C 3-polig 3NC 20A Fühler ø 6mm Fühler L 87mm Kapillarrohr 890mm </t>
  </si>
  <si>
    <t>Sicherheitsthermostat Abschalttemp. 230°C 3-polig 20A Fühler ø 6mm Fühler L 94mm Kapillarrohr 900mm</t>
  </si>
  <si>
    <t>Thermostat T.max. 210 °C 1 -polig 1NO 16 A Fühler ø 3,1 mm Fühler L 201 mm</t>
  </si>
  <si>
    <t>EGO 55.13032.140</t>
  </si>
  <si>
    <t>300004</t>
  </si>
  <si>
    <t>Nockenschalter 16 A Schaltfolge 0-1-2-3-4-5-6 Achse ø 6x4,6mm Achslänge 23 mm</t>
  </si>
  <si>
    <t>EGO 49.27215.520</t>
  </si>
  <si>
    <t xml:space="preserve">Magnetventil 1-fach gerade 24V Eingang 3/4" Ausgang 11,5mm DN10 T.max. 90°C ELBI Kunststoff </t>
  </si>
  <si>
    <t>4,7L/min</t>
  </si>
  <si>
    <t>Meiko 9709392</t>
  </si>
  <si>
    <t>Ebay teilweise</t>
  </si>
  <si>
    <t>Thermostat T.max. 110°C Arbeitsbereich 30-110°C 1-polig 1CO 16A Fühler ø 6mm Fühler L 113mm</t>
  </si>
  <si>
    <t>Thermostat T.max. 90°C Arbeitsbereich 30-90°C 1-polig 1CO 16A Fühler ø 6mm Fühler L 98mm</t>
  </si>
  <si>
    <t>375726</t>
  </si>
  <si>
    <t>Thermostat T.max. 135°C Arbeitsbereich 30-135°C 1-polig 1NO 16A Fühler ø 4mm Fühler L 124mm</t>
  </si>
  <si>
    <t>Thermostat T.max. 110°C Arbeitsbereich 30-110°C 1-polig 1NO 16A Fühler ø 6mm Fühler L 113mm</t>
  </si>
  <si>
    <t>374124</t>
  </si>
  <si>
    <t>Sicherheitsthermostat Abschalttemp. 125°C 1-polig, ohne Bügel</t>
  </si>
  <si>
    <t>Sicherheitsthermostat Abschalttemp. 254 °C 3 -polig 20 A Fühler ø 6 mm Fühler L 87 mm</t>
  </si>
  <si>
    <t>Sicherheitsthermostat Abschalttemp. 150°C 3-polig 20A Fühler ø 6mm Fühler L 87mm Kapillarrohr 1490mm</t>
  </si>
  <si>
    <t xml:space="preserve">Thermostat T.max. 190°C Arbeitsbereich 104-190°C 1-polig 1NO 16A Fühler ø 6mm Fühler L 133mm </t>
  </si>
  <si>
    <t xml:space="preserve">Thermostat T.max. 128°C Arbeitsbereich 35-128°C 1-polig 1NO 16A Fühler ø 3,1mm Fühler L 174mm </t>
  </si>
  <si>
    <t>Thermostat T.max. 350°C Arbeitsbereich 100-350°C 3-polig 3NO 16A Fühler ø 6mm Fühler L 77mm</t>
  </si>
  <si>
    <t>375143</t>
  </si>
  <si>
    <t xml:space="preserve">Thermostat T.max. 110°C Arbeitsbereich 32-110°C 3-polig 3NO 16A Fühler ø 6mm Fühler L 138mm </t>
  </si>
  <si>
    <t>Thermostat T.max. 300 °C 3 -polig 3NO 16 A Fühler ø 6 mm Fühler L 79 mm Kapillarrohr 1740 mm</t>
  </si>
  <si>
    <t>Thermostat T.max. 87°C Arbeitsbereich 27-87°C 1-polig 1CO 15A Fühler ø 6,5mm Fühler L 95mm</t>
  </si>
  <si>
    <t xml:space="preserve">Thermostat T.max. 645°C Arbeitsbereich 100-615/645°C 2-polig 2NO 16A </t>
  </si>
  <si>
    <t>375023</t>
  </si>
  <si>
    <t>Thermostat T.max. 180°C Arbeitsbereich 103-175/108-180°C 3-polig 2NO/2NO</t>
  </si>
  <si>
    <t>Keramikstrahler 1000 W 230 V L 245 mm H 35 mm B 60 mm Kabel geperlte Litze</t>
  </si>
  <si>
    <t>Druckschalter CONVOClean system 6.10/10.10 OEM # 2629926</t>
  </si>
  <si>
    <t>Lüfterradbefestigung P3 / Convotherm 4 OEM # 2617293</t>
  </si>
  <si>
    <t>Türanschlag Verschwindetür P3 mit Montagematerial OEM # 2619153</t>
  </si>
  <si>
    <t>Rasterklotz Schlittenplatte Verschwindetür P3 mit Montagematerial OEM # 2619152</t>
  </si>
  <si>
    <t>G-Sicherungseinsatz 6.3A flink OEM # 4005069</t>
  </si>
  <si>
    <t xml:space="preserve">Pumpe Reiniger CONVOClean System 208-240V 50/60Hz 70W P3 für OES Mini 5018035 </t>
  </si>
  <si>
    <t>Druckschalter WV 0,5bar P3 P4</t>
  </si>
  <si>
    <t>Verbindungsdüse Ø 0,5mm 06.10Gas P3 OEM # 6006030</t>
  </si>
  <si>
    <t>O-Ring 67x4 FKM70 P3 OEM # 6015010</t>
  </si>
  <si>
    <t>Dichtung-Garraumbeleuchtung o60 OD OEM # 6005013</t>
  </si>
  <si>
    <t>Winkel-Schlauchverbindungsstutzen 6mm OEM # 6005414</t>
  </si>
  <si>
    <t xml:space="preserve">Innentür Halteklammer Set für Tischgerät Convotherm 4 OEM # 6056369 </t>
  </si>
  <si>
    <t xml:space="preserve">Tür-Kloben einstufig für Tischgerät Convotherm 4 OEM # 6056498 </t>
  </si>
  <si>
    <t>NV Kloben OEM # 2216070K</t>
  </si>
  <si>
    <t>Bef. Set Heißluft Heizelemt 6.10/6.20/10.10/20.10 P3 Convotherm 4 OEM # 2623226</t>
  </si>
  <si>
    <t>Flachdichtung Gummi AD ø 36mm ID ø 26mm Materialstärke 2mm VPE 1 Stück</t>
  </si>
  <si>
    <t>Wasserverteiler DN 13 P3 und C4 OEM # 5011002</t>
  </si>
  <si>
    <t>Durchflussmesser Convotherm 4 OEM # 5056377</t>
  </si>
  <si>
    <t>Flachdichtung 42,5x54x2 (1 1/4") für Dampferzeuger P3 OEM # 6005025</t>
  </si>
  <si>
    <t>Abzieher für Lüfterrad P3 mit Zubehör OEM # 7015200</t>
  </si>
  <si>
    <t>Garraumlampe Flachdichtung Set 5St. Convotherm 4 OEM # 5056316</t>
  </si>
  <si>
    <t>Schlauchanschluss CONVOClean system 3fach P3 OEM # 6014000</t>
  </si>
  <si>
    <t>Reiniger ConvoClean forte S 10 l für Kombidämpfer 3007017</t>
  </si>
  <si>
    <t>Türgriff für Modell P3 hygienisch L 210mm antibakteriell Ofen</t>
  </si>
  <si>
    <t>Zusatzlüfter P3 Convotherm 4 OEM # 5056318</t>
  </si>
  <si>
    <t>Türkloben P3 montiert OEM # 2230605</t>
  </si>
  <si>
    <t xml:space="preserve">Schlauchbinder 25-40mm OEM # 6006087 </t>
  </si>
  <si>
    <t>Flachdichtung für Tauchheizkörper P3 OEM # 6015023</t>
  </si>
  <si>
    <t>Geamt</t>
  </si>
  <si>
    <t>Gesamtpreis</t>
  </si>
  <si>
    <t>Reglerbox Kpl. Eisbank/Temperatur für CR-Gerät (Kombiregler IMI Cornelius 141647309)</t>
  </si>
  <si>
    <t>Preis zu ermitteln</t>
  </si>
  <si>
    <t xml:space="preserve">ETG Zahnrad Nylon weiss kpl. Euro 2200-3060 </t>
  </si>
  <si>
    <t xml:space="preserve">Anlegethermostat LA 34mm Abschalttemp. 91°C 2NC 2-polig Anschluss F6,3 VPE 1 Stück </t>
  </si>
  <si>
    <t>Blindsteckdose</t>
  </si>
  <si>
    <t xml:space="preserve">Führung für Rundriemen </t>
  </si>
  <si>
    <t>Stoßecke Kunststoff LA 27 mm schwarz H 30 mm B 30,5 mm Loch ø 5 mm BA 80 mm Innenlänge 150 mm</t>
  </si>
  <si>
    <t>https://nipsild.eu/wp-content/uploads/2026/07/NiPsiLd-Ersatzteilliste-Stand-25-07-2026.xlsx</t>
  </si>
  <si>
    <t>ist überholt</t>
  </si>
  <si>
    <t>Listenpreis 2024</t>
  </si>
  <si>
    <t>Stück</t>
  </si>
  <si>
    <t>58 Stück auf Lager</t>
  </si>
  <si>
    <t>Preis zu ermitteln / Teilweise ungezählt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</si>
</sst>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€&quot;;[Red]\-#,##0.00\ &quot;€&quot;"/>
    <numFmt numFmtId="164" formatCode="0_ ;[Red]\-0\ "/>
    <numFmt numFmtId="165" formatCode="#,##0.00&quot; €&quot;;[Red]\-#,##0.00&quot; €&quot;"/>
    <numFmt numFmtId="166" formatCode="#,##0.00\ &quot;€&quot;"/>
    <numFmt numFmtId="167" formatCode="#,##0.00\ _€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1"/>
      <color rgb="FF3F3E4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u/>
      <sz val="11"/>
      <color theme="10"/>
      <name val="Calibri"/>
      <family val="2"/>
      <scheme val="minor"/>
    </font>
    <font>
      <sz val="9"/>
      <color rgb="FF000000"/>
      <name val="Arial"/>
      <family val="2"/>
    </font>
    <font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49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9" fontId="0" fillId="0" borderId="0" xfId="0" quotePrefix="1" applyNumberFormat="1" applyAlignment="1">
      <alignment horizontal="center"/>
    </xf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5" fontId="0" fillId="0" borderId="0" xfId="0" quotePrefix="1" applyNumberFormat="1" applyAlignment="1">
      <alignment horizontal="center"/>
    </xf>
    <xf numFmtId="8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8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8" fontId="0" fillId="6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0" xfId="0" quotePrefix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7" fillId="0" borderId="0" xfId="1" applyNumberFormat="1" applyAlignment="1">
      <alignment horizontal="center"/>
    </xf>
    <xf numFmtId="49" fontId="7" fillId="0" borderId="0" xfId="1" applyNumberFormat="1" applyFill="1" applyAlignment="1">
      <alignment horizontal="center"/>
    </xf>
    <xf numFmtId="9" fontId="0" fillId="0" borderId="0" xfId="0" applyNumberFormat="1" applyAlignment="1">
      <alignment horizontal="center"/>
    </xf>
    <xf numFmtId="9" fontId="1" fillId="0" borderId="0" xfId="0" applyNumberFormat="1" applyFont="1" applyAlignment="1">
      <alignment horizontal="center"/>
    </xf>
    <xf numFmtId="9" fontId="0" fillId="0" borderId="0" xfId="0" applyNumberFormat="1"/>
    <xf numFmtId="9" fontId="6" fillId="0" borderId="0" xfId="0" applyNumberFormat="1" applyFont="1" applyAlignment="1">
      <alignment horizontal="center"/>
    </xf>
    <xf numFmtId="9" fontId="0" fillId="0" borderId="0" xfId="0" quotePrefix="1" applyNumberFormat="1" applyAlignment="1">
      <alignment horizontal="center"/>
    </xf>
    <xf numFmtId="0" fontId="4" fillId="0" borderId="0" xfId="0" applyFont="1" applyAlignment="1">
      <alignment horizontal="center"/>
    </xf>
    <xf numFmtId="8" fontId="1" fillId="6" borderId="0" xfId="0" applyNumberFormat="1" applyFont="1" applyFill="1" applyAlignment="1">
      <alignment horizontal="center" wrapText="1"/>
    </xf>
    <xf numFmtId="0" fontId="0" fillId="0" borderId="0" xfId="0" applyAlignment="1">
      <alignment vertical="top"/>
    </xf>
    <xf numFmtId="0" fontId="0" fillId="3" borderId="0" xfId="0" quotePrefix="1" applyFill="1" applyAlignment="1">
      <alignment horizontal="center"/>
    </xf>
    <xf numFmtId="0" fontId="0" fillId="3" borderId="0" xfId="0" applyFill="1" applyAlignment="1">
      <alignment horizontal="center"/>
    </xf>
    <xf numFmtId="49" fontId="0" fillId="2" borderId="0" xfId="0" applyNumberFormat="1" applyFill="1" applyAlignment="1">
      <alignment horizontal="center"/>
    </xf>
    <xf numFmtId="8" fontId="1" fillId="0" borderId="0" xfId="0" applyNumberFormat="1" applyFont="1" applyAlignment="1">
      <alignment horizontal="center" wrapText="1"/>
    </xf>
    <xf numFmtId="8" fontId="0" fillId="0" borderId="0" xfId="0" quotePrefix="1" applyNumberFormat="1" applyAlignment="1">
      <alignment horizontal="center"/>
    </xf>
    <xf numFmtId="8" fontId="0" fillId="0" borderId="0" xfId="0" applyNumberFormat="1"/>
    <xf numFmtId="49" fontId="7" fillId="3" borderId="0" xfId="1" applyNumberForma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8" fontId="8" fillId="0" borderId="0" xfId="0" applyNumberFormat="1" applyFont="1" applyAlignment="1">
      <alignment horizontal="center"/>
    </xf>
    <xf numFmtId="9" fontId="8" fillId="0" borderId="0" xfId="0" applyNumberFormat="1" applyFont="1" applyAlignment="1">
      <alignment horizontal="center"/>
    </xf>
    <xf numFmtId="8" fontId="8" fillId="6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7" fillId="0" borderId="0" xfId="1"/>
    <xf numFmtId="0" fontId="7" fillId="0" borderId="0" xfId="1" applyAlignment="1">
      <alignment horizontal="center"/>
    </xf>
    <xf numFmtId="49" fontId="10" fillId="0" borderId="0" xfId="1" applyNumberFormat="1" applyFont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quotePrefix="1" applyFont="1" applyAlignment="1">
      <alignment horizontal="left"/>
    </xf>
    <xf numFmtId="14" fontId="0" fillId="0" borderId="0" xfId="0" applyNumberFormat="1"/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quotePrefix="1" applyFont="1" applyAlignment="1">
      <alignment horizontal="center"/>
    </xf>
    <xf numFmtId="0" fontId="0" fillId="0" borderId="0" xfId="0" applyFont="1" applyAlignment="1">
      <alignment horizontal="center" wrapText="1"/>
    </xf>
    <xf numFmtId="8" fontId="0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ont="1" applyAlignment="1">
      <alignment horizontal="left"/>
    </xf>
    <xf numFmtId="8" fontId="0" fillId="6" borderId="0" xfId="0" applyNumberFormat="1" applyFont="1" applyFill="1" applyAlignment="1">
      <alignment horizontal="center"/>
    </xf>
    <xf numFmtId="0" fontId="1" fillId="0" borderId="0" xfId="0" applyFont="1" applyAlignment="1"/>
    <xf numFmtId="0" fontId="0" fillId="0" borderId="0" xfId="0" applyFill="1" applyAlignment="1"/>
    <xf numFmtId="0" fontId="0" fillId="0" borderId="0" xfId="0" applyAlignment="1"/>
    <xf numFmtId="49" fontId="0" fillId="0" borderId="0" xfId="0" applyNumberFormat="1"/>
    <xf numFmtId="49" fontId="0" fillId="0" borderId="0" xfId="0" applyNumberFormat="1" applyFill="1" applyAlignment="1">
      <alignment horizontal="center"/>
    </xf>
    <xf numFmtId="0" fontId="0" fillId="0" borderId="0" xfId="0" quotePrefix="1" applyFill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8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0" fontId="8" fillId="3" borderId="0" xfId="0" applyFont="1" applyFill="1" applyAlignment="1">
      <alignment horizontal="left"/>
    </xf>
    <xf numFmtId="0" fontId="8" fillId="6" borderId="0" xfId="0" applyFont="1" applyFill="1" applyAlignment="1">
      <alignment horizontal="center"/>
    </xf>
    <xf numFmtId="0" fontId="11" fillId="0" borderId="0" xfId="0" applyFont="1" applyAlignment="1">
      <alignment vertical="center"/>
    </xf>
    <xf numFmtId="0" fontId="8" fillId="0" borderId="0" xfId="0" applyFont="1"/>
    <xf numFmtId="0" fontId="8" fillId="3" borderId="0" xfId="0" quotePrefix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/>
    <xf numFmtId="0" fontId="8" fillId="7" borderId="0" xfId="0" applyFont="1" applyFill="1" applyAlignment="1">
      <alignment horizontal="center"/>
    </xf>
    <xf numFmtId="0" fontId="12" fillId="0" borderId="0" xfId="0" applyFont="1"/>
    <xf numFmtId="49" fontId="8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left"/>
    </xf>
    <xf numFmtId="165" fontId="8" fillId="0" borderId="0" xfId="0" applyNumberFormat="1" applyFont="1" applyAlignment="1">
      <alignment horizontal="center"/>
    </xf>
    <xf numFmtId="0" fontId="8" fillId="0" borderId="0" xfId="0" applyFont="1" applyFill="1"/>
    <xf numFmtId="166" fontId="0" fillId="0" borderId="0" xfId="0" applyNumberFormat="1" applyAlignment="1">
      <alignment horizontal="center"/>
    </xf>
    <xf numFmtId="0" fontId="10" fillId="0" borderId="0" xfId="1" applyFont="1"/>
    <xf numFmtId="166" fontId="0" fillId="6" borderId="0" xfId="0" applyNumberFormat="1" applyFill="1" applyAlignment="1">
      <alignment horizontal="center"/>
    </xf>
    <xf numFmtId="166" fontId="8" fillId="0" borderId="0" xfId="0" applyNumberFormat="1" applyFont="1" applyAlignment="1">
      <alignment horizontal="center"/>
    </xf>
    <xf numFmtId="1" fontId="0" fillId="0" borderId="0" xfId="0" quotePrefix="1" applyNumberFormat="1" applyAlignment="1">
      <alignment horizontal="center"/>
    </xf>
    <xf numFmtId="1" fontId="0" fillId="0" borderId="0" xfId="0" applyNumberFormat="1" applyAlignment="1">
      <alignment horizontal="center"/>
    </xf>
    <xf numFmtId="0" fontId="7" fillId="0" borderId="0" xfId="1" applyFill="1" applyAlignment="1">
      <alignment horizontal="center"/>
    </xf>
    <xf numFmtId="0" fontId="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3" borderId="0" xfId="0" applyFont="1" applyFill="1" applyAlignment="1">
      <alignment horizontal="left"/>
    </xf>
    <xf numFmtId="0" fontId="0" fillId="7" borderId="0" xfId="0" applyFont="1" applyFill="1" applyAlignment="1">
      <alignment horizontal="center"/>
    </xf>
    <xf numFmtId="10" fontId="0" fillId="0" borderId="0" xfId="0" applyNumberFormat="1" applyAlignment="1">
      <alignment horizontal="center"/>
    </xf>
    <xf numFmtId="10" fontId="1" fillId="0" borderId="0" xfId="0" applyNumberFormat="1" applyFont="1" applyAlignment="1">
      <alignment horizontal="center"/>
    </xf>
    <xf numFmtId="10" fontId="0" fillId="0" borderId="0" xfId="0" applyNumberFormat="1"/>
    <xf numFmtId="0" fontId="8" fillId="4" borderId="0" xfId="0" applyFont="1" applyFill="1"/>
    <xf numFmtId="0" fontId="0" fillId="3" borderId="0" xfId="0" applyFont="1" applyFill="1" applyAlignment="1"/>
    <xf numFmtId="0" fontId="0" fillId="3" borderId="0" xfId="0" applyFill="1" applyAlignment="1"/>
    <xf numFmtId="166" fontId="1" fillId="6" borderId="0" xfId="0" applyNumberFormat="1" applyFont="1" applyFill="1" applyAlignment="1">
      <alignment horizontal="center" wrapText="1"/>
    </xf>
    <xf numFmtId="166" fontId="8" fillId="6" borderId="0" xfId="0" applyNumberFormat="1" applyFont="1" applyFill="1" applyAlignment="1">
      <alignment horizontal="center"/>
    </xf>
    <xf numFmtId="166" fontId="0" fillId="0" borderId="0" xfId="0" applyNumberFormat="1"/>
    <xf numFmtId="0" fontId="8" fillId="7" borderId="0" xfId="0" applyFont="1" applyFill="1"/>
    <xf numFmtId="49" fontId="8" fillId="0" borderId="0" xfId="0" quotePrefix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14" fillId="8" borderId="0" xfId="0" applyFont="1" applyFill="1"/>
    <xf numFmtId="0" fontId="13" fillId="8" borderId="0" xfId="1" applyFont="1" applyFill="1"/>
    <xf numFmtId="166" fontId="14" fillId="8" borderId="0" xfId="0" applyNumberFormat="1" applyFont="1" applyFill="1" applyAlignment="1">
      <alignment horizontal="center"/>
    </xf>
    <xf numFmtId="0" fontId="0" fillId="8" borderId="0" xfId="0" applyFill="1"/>
    <xf numFmtId="0" fontId="15" fillId="0" borderId="0" xfId="0" applyFont="1"/>
    <xf numFmtId="3" fontId="14" fillId="8" borderId="0" xfId="0" applyNumberFormat="1" applyFont="1" applyFill="1" applyAlignment="1">
      <alignment horizontal="center"/>
    </xf>
    <xf numFmtId="10" fontId="8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7" fontId="8" fillId="0" borderId="0" xfId="0" applyNumberFormat="1" applyFont="1" applyAlignment="1">
      <alignment horizontal="center"/>
    </xf>
    <xf numFmtId="167" fontId="0" fillId="0" borderId="0" xfId="0" applyNumberFormat="1"/>
    <xf numFmtId="8" fontId="0" fillId="0" borderId="0" xfId="0" applyNumberFormat="1" applyAlignment="1">
      <alignment horizontal="left"/>
    </xf>
  </cellXfs>
  <cellStyles count="2">
    <cellStyle name="Link" xfId="1" builtinId="8"/>
    <cellStyle name="Standard" xfId="0" builtinId="0"/>
  </cellStyles>
  <dxfs count="102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1</xdr:col>
      <xdr:colOff>1695451</xdr:colOff>
      <xdr:row>1</xdr:row>
      <xdr:rowOff>3186819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8D1865B-5DF4-22EC-05CA-8C59D6A34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762001"/>
          <a:ext cx="1695450" cy="3186818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1</xdr:row>
      <xdr:rowOff>1</xdr:rowOff>
    </xdr:from>
    <xdr:to>
      <xdr:col>2</xdr:col>
      <xdr:colOff>3516149</xdr:colOff>
      <xdr:row>1</xdr:row>
      <xdr:rowOff>2819401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22ED0A8-F214-C8B1-45D6-2264F54B9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24151" y="762001"/>
          <a:ext cx="3516148" cy="28194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3250863</xdr:colOff>
      <xdr:row>1</xdr:row>
      <xdr:rowOff>3076575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1F25C7E-4193-2449-78C6-43AA257A4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81750" y="762000"/>
          <a:ext cx="3250863" cy="3076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2453643</xdr:colOff>
      <xdr:row>2</xdr:row>
      <xdr:rowOff>3781425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BE311E9-3ECB-B3FF-F8DB-AEE9B04A3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2000" y="4019550"/>
          <a:ext cx="2453643" cy="37814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1</xdr:rowOff>
    </xdr:from>
    <xdr:to>
      <xdr:col>2</xdr:col>
      <xdr:colOff>2986885</xdr:colOff>
      <xdr:row>2</xdr:row>
      <xdr:rowOff>3771901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95A82D28-85CE-6C19-BFEF-14D11D0E2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09950" y="4019551"/>
          <a:ext cx="2986885" cy="3771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3676650</xdr:colOff>
      <xdr:row>3</xdr:row>
      <xdr:rowOff>3075659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F85EBA3-D68E-CF8E-5568-23CA3BD6A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2000" y="7277100"/>
          <a:ext cx="3676650" cy="307565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4</xdr:row>
      <xdr:rowOff>38100</xdr:rowOff>
    </xdr:from>
    <xdr:to>
      <xdr:col>2</xdr:col>
      <xdr:colOff>1947780</xdr:colOff>
      <xdr:row>4</xdr:row>
      <xdr:rowOff>2790825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6A82164F-ED29-C96F-3A1D-CD2D86161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38200" y="10467975"/>
          <a:ext cx="5633955" cy="2752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pane ySplit="1" topLeftCell="A2" activePane="bottomLeft" state="frozen"/>
      <selection pane="bottomLeft" activeCell="F22" sqref="F22"/>
    </sheetView>
  </sheetViews>
  <sheetFormatPr baseColWidth="10" defaultRowHeight="15" x14ac:dyDescent="0.25"/>
  <cols>
    <col min="1" max="1" width="18" bestFit="1" customWidth="1"/>
    <col min="2" max="2" width="13.42578125" bestFit="1" customWidth="1"/>
    <col min="3" max="3" width="13.42578125" style="1" bestFit="1" customWidth="1"/>
    <col min="4" max="4" width="17.7109375" style="100" bestFit="1" customWidth="1"/>
    <col min="5" max="5" width="18.42578125" style="1" bestFit="1" customWidth="1"/>
    <col min="6" max="6" width="22.7109375" bestFit="1" customWidth="1"/>
  </cols>
  <sheetData>
    <row r="1" spans="1:6" x14ac:dyDescent="0.25">
      <c r="A1" s="24" t="s">
        <v>4</v>
      </c>
      <c r="B1" s="24" t="s">
        <v>3047</v>
      </c>
      <c r="C1" s="24" t="s">
        <v>3050</v>
      </c>
      <c r="D1" s="102" t="s">
        <v>3045</v>
      </c>
      <c r="E1" s="24" t="s">
        <v>3049</v>
      </c>
      <c r="F1" s="24" t="s">
        <v>2596</v>
      </c>
    </row>
    <row r="2" spans="1:6" x14ac:dyDescent="0.25">
      <c r="A2" s="114" t="s">
        <v>1875</v>
      </c>
      <c r="B2" s="101" t="s">
        <v>1875</v>
      </c>
      <c r="C2" s="48">
        <f>SUM(Ambach!N2:N6)</f>
        <v>0</v>
      </c>
      <c r="D2" s="103">
        <v>0</v>
      </c>
      <c r="E2" s="52">
        <f>SUM(Ambach!X2:X15)</f>
        <v>0</v>
      </c>
      <c r="F2" s="88" t="s">
        <v>3360</v>
      </c>
    </row>
    <row r="3" spans="1:6" x14ac:dyDescent="0.25">
      <c r="A3" s="92" t="s">
        <v>1469</v>
      </c>
      <c r="B3" s="57" t="s">
        <v>1469</v>
      </c>
      <c r="C3" s="1">
        <f>SUM(AMG!N2:N7)</f>
        <v>103</v>
      </c>
      <c r="D3" s="100">
        <f>SUM(AMG!V2:V110)</f>
        <v>219.37</v>
      </c>
      <c r="E3" s="4">
        <f>SUM(AMG!Y2:Y110)</f>
        <v>54.835999999999999</v>
      </c>
      <c r="F3" t="s">
        <v>2848</v>
      </c>
    </row>
    <row r="4" spans="1:6" x14ac:dyDescent="0.25">
      <c r="A4" s="92" t="s">
        <v>1668</v>
      </c>
      <c r="B4" s="57" t="s">
        <v>1668</v>
      </c>
      <c r="C4" s="1">
        <f>SUM(Arjo!N2:N19)</f>
        <v>96</v>
      </c>
      <c r="D4" s="100">
        <f>SUM(Arjo!V2:V110)</f>
        <v>0</v>
      </c>
      <c r="E4" s="4">
        <f>SUM(Arjo!Y2:Y120)</f>
        <v>96</v>
      </c>
      <c r="F4" t="s">
        <v>2848</v>
      </c>
    </row>
    <row r="5" spans="1:6" x14ac:dyDescent="0.25">
      <c r="A5" s="92" t="s">
        <v>899</v>
      </c>
      <c r="B5" s="57" t="s">
        <v>899</v>
      </c>
      <c r="C5" s="1">
        <f>SUM(Bartscher!N2:N5)</f>
        <v>4</v>
      </c>
      <c r="D5" s="100">
        <f>SUM(Bartscher!V2:V100)</f>
        <v>259.57</v>
      </c>
      <c r="E5" s="4">
        <f>SUM(Bartscher!Y2:Y100)</f>
        <v>35.429999999999993</v>
      </c>
      <c r="F5" t="s">
        <v>2848</v>
      </c>
    </row>
    <row r="6" spans="1:6" x14ac:dyDescent="0.25">
      <c r="A6" s="114" t="s">
        <v>1846</v>
      </c>
      <c r="B6" s="101" t="s">
        <v>1846</v>
      </c>
      <c r="C6" s="48">
        <f>SUM(Blanco!N2:N7)</f>
        <v>0</v>
      </c>
      <c r="D6" s="103">
        <v>0</v>
      </c>
      <c r="E6" s="52">
        <v>0</v>
      </c>
      <c r="F6" s="88" t="s">
        <v>3386</v>
      </c>
    </row>
    <row r="7" spans="1:6" x14ac:dyDescent="0.25">
      <c r="A7" s="92" t="s">
        <v>466</v>
      </c>
      <c r="B7" s="57" t="s">
        <v>466</v>
      </c>
      <c r="C7" s="1">
        <f>SUM(Bonamat!N2:N6)</f>
        <v>8</v>
      </c>
      <c r="D7" s="100">
        <f>SUM(Bonamat!V2:V10)</f>
        <v>317.10999999999996</v>
      </c>
      <c r="E7" s="4">
        <f>SUM(Bonamat!Y2:Y10)</f>
        <v>26.591000000000001</v>
      </c>
      <c r="F7" t="s">
        <v>2848</v>
      </c>
    </row>
    <row r="8" spans="1:6" x14ac:dyDescent="0.25">
      <c r="A8" t="s">
        <v>516</v>
      </c>
      <c r="B8" s="57" t="s">
        <v>516</v>
      </c>
      <c r="C8" s="1">
        <f>SUM(Brita!N2)</f>
        <v>2</v>
      </c>
      <c r="D8" s="100">
        <f>SUM(Brita!V1:V5)</f>
        <v>22</v>
      </c>
      <c r="E8" s="4">
        <f>SUM(Brita!Y1:Y5)</f>
        <v>5.5</v>
      </c>
    </row>
    <row r="9" spans="1:6" x14ac:dyDescent="0.25">
      <c r="A9" t="s">
        <v>422</v>
      </c>
      <c r="B9" s="57" t="s">
        <v>422</v>
      </c>
      <c r="C9" s="1">
        <f>SUM(Convotherm!N2:N33)</f>
        <v>59</v>
      </c>
      <c r="D9" s="100">
        <f>SUM(Convotherm!V1:V100)</f>
        <v>3638.74</v>
      </c>
      <c r="E9" s="4">
        <f>SUM(Convotherm!Y1:Y100)</f>
        <v>727.74799999999971</v>
      </c>
    </row>
    <row r="10" spans="1:6" x14ac:dyDescent="0.25">
      <c r="A10" t="s">
        <v>2685</v>
      </c>
      <c r="B10" s="57" t="s">
        <v>2685</v>
      </c>
      <c r="C10" s="1">
        <f>SUM(Cornelius!N2)</f>
        <v>1</v>
      </c>
      <c r="D10" s="100">
        <f>SUM(Cornelius!U1:U100)</f>
        <v>219.9</v>
      </c>
      <c r="E10" s="4">
        <f>SUM(Cornelius!X1:X100)</f>
        <v>21.989999999999995</v>
      </c>
    </row>
    <row r="11" spans="1:6" x14ac:dyDescent="0.25">
      <c r="A11" s="92" t="s">
        <v>596</v>
      </c>
      <c r="B11" s="57" t="s">
        <v>596</v>
      </c>
      <c r="C11" s="1">
        <f>SUM(Echtermann!N2:N5)</f>
        <v>1</v>
      </c>
      <c r="D11" s="100">
        <f>SUM(Echtermann!U2:U14)</f>
        <v>382.3</v>
      </c>
      <c r="E11" s="4">
        <f>SUM(Echtermann!X2:X14)</f>
        <v>35.49</v>
      </c>
      <c r="F11" t="s">
        <v>2848</v>
      </c>
    </row>
    <row r="12" spans="1:6" x14ac:dyDescent="0.25">
      <c r="A12" s="92" t="s">
        <v>460</v>
      </c>
      <c r="B12" s="57" t="s">
        <v>460</v>
      </c>
      <c r="C12" s="1">
        <f>SUM(Ecolab!N2:N2000)</f>
        <v>1</v>
      </c>
      <c r="D12" s="100">
        <f>SUM(Ecolab!U2:U5)</f>
        <v>70.34</v>
      </c>
      <c r="E12" s="4">
        <f>SUM(Ecolab!X2:X100)</f>
        <v>16.881599999999999</v>
      </c>
      <c r="F12" t="s">
        <v>2848</v>
      </c>
    </row>
    <row r="13" spans="1:6" x14ac:dyDescent="0.25">
      <c r="A13" s="114" t="s">
        <v>491</v>
      </c>
      <c r="B13" s="101" t="s">
        <v>491</v>
      </c>
      <c r="C13" s="48">
        <f>SUM(Eilfix!N2:N5)</f>
        <v>0</v>
      </c>
      <c r="D13" s="103">
        <f>SUM(Eilfix!V2:V5)</f>
        <v>0</v>
      </c>
      <c r="E13" s="52">
        <f>SUM(Eilfix!Y2:Y5)</f>
        <v>0</v>
      </c>
      <c r="F13" s="88" t="s">
        <v>3360</v>
      </c>
    </row>
    <row r="14" spans="1:6" x14ac:dyDescent="0.25">
      <c r="A14" t="s">
        <v>1117</v>
      </c>
      <c r="B14" s="57" t="s">
        <v>1117</v>
      </c>
      <c r="C14" s="1">
        <f>SUM(Electrolux!N2:N500)</f>
        <v>863.66</v>
      </c>
      <c r="D14" s="4">
        <f>SUM(Electrolux!V2:V500)</f>
        <v>0</v>
      </c>
      <c r="E14" s="4">
        <f>SUM(Electrolux!Y2:Y500)</f>
        <v>0</v>
      </c>
      <c r="F14" s="127" t="s">
        <v>3483</v>
      </c>
    </row>
    <row r="15" spans="1:6" x14ac:dyDescent="0.25">
      <c r="A15" s="92" t="s">
        <v>1878</v>
      </c>
      <c r="B15" s="57" t="s">
        <v>1878</v>
      </c>
      <c r="C15" s="1">
        <f>SUM(EKU!N2)</f>
        <v>5</v>
      </c>
      <c r="D15" s="100">
        <f>SUM(EKU!U2:U5)*(EKU!N2)</f>
        <v>14.7</v>
      </c>
      <c r="E15" s="4">
        <f>SUM(EKU!X2:X15)</f>
        <v>5.88</v>
      </c>
      <c r="F15" t="s">
        <v>2848</v>
      </c>
    </row>
    <row r="16" spans="1:6" x14ac:dyDescent="0.25">
      <c r="A16" s="92" t="s">
        <v>2458</v>
      </c>
      <c r="B16" s="57" t="s">
        <v>2458</v>
      </c>
      <c r="C16" s="1">
        <f>SUM(Eloma!N2:N10)</f>
        <v>6</v>
      </c>
      <c r="D16" s="100">
        <f>SUM(Eloma!U2:U5)</f>
        <v>56.929999999999993</v>
      </c>
      <c r="E16" s="4">
        <f>SUM(Eloma!X2:X15)</f>
        <v>15.917999999999996</v>
      </c>
      <c r="F16" t="s">
        <v>2848</v>
      </c>
    </row>
    <row r="17" spans="1:6" x14ac:dyDescent="0.25">
      <c r="A17" s="92" t="s">
        <v>2698</v>
      </c>
      <c r="B17" s="57" t="s">
        <v>2698</v>
      </c>
      <c r="C17" s="1">
        <f>SUM(GastroHero!N2:N6)</f>
        <v>5</v>
      </c>
      <c r="D17" s="100">
        <f>SUM(GastroHero!V2:V20)</f>
        <v>367.13</v>
      </c>
      <c r="E17" s="4">
        <f>SUM(GastroHero!Y2:Y20)</f>
        <v>49.22</v>
      </c>
      <c r="F17" t="s">
        <v>2848</v>
      </c>
    </row>
    <row r="18" spans="1:6" x14ac:dyDescent="0.25">
      <c r="A18" t="s">
        <v>1780</v>
      </c>
      <c r="B18" s="57" t="s">
        <v>1780</v>
      </c>
      <c r="C18" s="1">
        <f>SUM(Gastronoble!N2)</f>
        <v>4</v>
      </c>
      <c r="D18" s="100">
        <f>SUM(Gastronoble!V2:V20)</f>
        <v>25.96</v>
      </c>
      <c r="E18" s="4">
        <f>SUM(Gastronoble!Y2:Y20)</f>
        <v>10.383999999999999</v>
      </c>
    </row>
    <row r="19" spans="1:6" x14ac:dyDescent="0.25">
      <c r="A19" t="s">
        <v>3367</v>
      </c>
      <c r="B19" s="57" t="s">
        <v>3366</v>
      </c>
      <c r="C19" s="1">
        <f>SUM(REPA!N2:N1999)</f>
        <v>1075</v>
      </c>
      <c r="D19" s="100">
        <f>SUM(REPA!V2:V1999)</f>
        <v>4243.45</v>
      </c>
      <c r="E19" s="4">
        <f>SUM(REPA!Y2:Y1999)</f>
        <v>1170.8</v>
      </c>
      <c r="F19" t="s">
        <v>3431</v>
      </c>
    </row>
    <row r="20" spans="1:6" x14ac:dyDescent="0.25">
      <c r="A20" t="s">
        <v>2086</v>
      </c>
      <c r="B20" s="57" t="s">
        <v>2086</v>
      </c>
      <c r="C20" s="1">
        <f>SUM(Graef!N2:N10)</f>
        <v>5</v>
      </c>
      <c r="D20" s="100">
        <f>SUM(Graef!V2:V1999)</f>
        <v>0</v>
      </c>
      <c r="E20" s="4">
        <f>SUM(Graef!Y2:Y1999)</f>
        <v>0</v>
      </c>
      <c r="F20" s="127" t="s">
        <v>3483</v>
      </c>
    </row>
    <row r="21" spans="1:6" x14ac:dyDescent="0.25">
      <c r="A21" t="s">
        <v>1886</v>
      </c>
      <c r="B21" s="57" t="s">
        <v>1886</v>
      </c>
      <c r="C21" s="1">
        <f>SUM(Granuldisk!N2:N598)</f>
        <v>470</v>
      </c>
      <c r="D21" s="100">
        <f>SUM(Granuldisk!V2:V1997)</f>
        <v>14585.36000000001</v>
      </c>
      <c r="E21" s="4">
        <f>SUM(Granuldisk!Y2:Y1997)</f>
        <v>2805.6179999999995</v>
      </c>
      <c r="F21" s="127" t="s">
        <v>3494</v>
      </c>
    </row>
    <row r="22" spans="1:6" x14ac:dyDescent="0.25">
      <c r="A22" s="92" t="s">
        <v>338</v>
      </c>
      <c r="B22" s="57" t="s">
        <v>338</v>
      </c>
      <c r="C22" s="1">
        <f>SUM(Hobart!N2:N79)</f>
        <v>301</v>
      </c>
      <c r="D22" s="100">
        <f>SUM(Hobart!V2:V79)</f>
        <v>5333.4</v>
      </c>
      <c r="E22" s="4">
        <f>SUM(Hobart!Y2:Y79)</f>
        <v>909.48400000000026</v>
      </c>
      <c r="F22" s="63" t="s">
        <v>2848</v>
      </c>
    </row>
    <row r="23" spans="1:6" x14ac:dyDescent="0.25">
      <c r="A23" t="s">
        <v>1961</v>
      </c>
      <c r="B23" s="57" t="s">
        <v>1961</v>
      </c>
      <c r="C23" s="1">
        <f>SUM(Hupfer!N2:N7)</f>
        <v>12</v>
      </c>
      <c r="D23" s="100">
        <f>SUM(Hupfer!V2:V79)</f>
        <v>249.83</v>
      </c>
      <c r="E23" s="4">
        <f>SUM(Hupfer!Y2:Y79)</f>
        <v>56.311999999999998</v>
      </c>
    </row>
    <row r="24" spans="1:6" x14ac:dyDescent="0.25">
      <c r="A24" t="s">
        <v>3051</v>
      </c>
      <c r="B24" s="57" t="s">
        <v>3051</v>
      </c>
      <c r="C24" s="1">
        <f>SUM(Kältetechnik!N2:N199)</f>
        <v>151</v>
      </c>
      <c r="D24" s="100">
        <f>SUM(Kältetechnik!U2:U199)</f>
        <v>5332.4283999999989</v>
      </c>
      <c r="E24" s="4">
        <f>SUM(Kältetechnik!X2:X199)</f>
        <v>2663.1368599999992</v>
      </c>
      <c r="F24" s="94" t="s">
        <v>3357</v>
      </c>
    </row>
    <row r="25" spans="1:6" x14ac:dyDescent="0.25">
      <c r="A25" t="s">
        <v>2045</v>
      </c>
      <c r="B25" s="57" t="s">
        <v>2045</v>
      </c>
      <c r="C25" s="1">
        <f>SUM(Kienle!N2)</f>
        <v>1</v>
      </c>
      <c r="D25" s="100" t="s">
        <v>3054</v>
      </c>
      <c r="E25" s="1" t="s">
        <v>2597</v>
      </c>
    </row>
    <row r="26" spans="1:6" x14ac:dyDescent="0.25">
      <c r="A26" t="s">
        <v>443</v>
      </c>
      <c r="B26" s="57" t="s">
        <v>443</v>
      </c>
      <c r="F26" t="s">
        <v>3149</v>
      </c>
    </row>
    <row r="27" spans="1:6" x14ac:dyDescent="0.25">
      <c r="A27" s="120" t="s">
        <v>1958</v>
      </c>
      <c r="B27" s="101" t="s">
        <v>1958</v>
      </c>
      <c r="C27" s="48">
        <f>SUM(Knaus!N2)</f>
        <v>0</v>
      </c>
      <c r="D27" s="103">
        <v>0</v>
      </c>
      <c r="E27" s="103">
        <v>0</v>
      </c>
      <c r="F27" s="88" t="s">
        <v>3386</v>
      </c>
    </row>
    <row r="28" spans="1:6" x14ac:dyDescent="0.25">
      <c r="A28" t="s">
        <v>1737</v>
      </c>
      <c r="B28" s="57"/>
      <c r="F28" t="s">
        <v>3149</v>
      </c>
    </row>
    <row r="29" spans="1:6" x14ac:dyDescent="0.25">
      <c r="A29" s="92" t="s">
        <v>1987</v>
      </c>
      <c r="B29" s="57" t="s">
        <v>1987</v>
      </c>
      <c r="C29" s="1">
        <f>SUM(Küppersbusch!N2:N5)</f>
        <v>5.26</v>
      </c>
      <c r="D29" s="100">
        <f>SUM(Küppersbusch!U1:U10)</f>
        <v>222.39999999999998</v>
      </c>
      <c r="E29" s="4">
        <f>SUM(Küppersbusch!X1:X10)</f>
        <v>31.851119999999995</v>
      </c>
      <c r="F29" t="s">
        <v>3365</v>
      </c>
    </row>
    <row r="30" spans="1:6" x14ac:dyDescent="0.25">
      <c r="A30" t="s">
        <v>1770</v>
      </c>
      <c r="B30" s="57" t="s">
        <v>1770</v>
      </c>
      <c r="C30" s="1">
        <f>SUM(Lohberger!N2:N6)</f>
        <v>6</v>
      </c>
      <c r="D30" s="100" t="s">
        <v>3054</v>
      </c>
      <c r="E30" s="1" t="s">
        <v>2597</v>
      </c>
    </row>
    <row r="31" spans="1:6" x14ac:dyDescent="0.25">
      <c r="A31" s="92" t="s">
        <v>916</v>
      </c>
      <c r="B31" s="57" t="s">
        <v>916</v>
      </c>
      <c r="C31" s="1">
        <f>SUM(MKN!N2:N5)</f>
        <v>4.9000000000000004</v>
      </c>
      <c r="D31" s="100">
        <f>SUM(MKN!V1:V4)</f>
        <v>112.77000000000001</v>
      </c>
      <c r="E31" s="4">
        <f>SUM(MKN!Y1:Y10)</f>
        <v>23.475399999999993</v>
      </c>
      <c r="F31" t="s">
        <v>2848</v>
      </c>
    </row>
    <row r="32" spans="1:6" x14ac:dyDescent="0.25">
      <c r="A32" s="92" t="s">
        <v>2662</v>
      </c>
      <c r="B32" s="57" t="s">
        <v>2662</v>
      </c>
      <c r="C32" s="1">
        <f>SUM(Multivac!N2)</f>
        <v>1</v>
      </c>
      <c r="D32" s="100">
        <f>SUM(Multivac!U2:U5)</f>
        <v>99.76</v>
      </c>
      <c r="E32" s="4">
        <f>SUM(Multivac!X2:X4)</f>
        <v>19.951999999999998</v>
      </c>
      <c r="F32" t="s">
        <v>2848</v>
      </c>
    </row>
    <row r="33" spans="1:9" x14ac:dyDescent="0.25">
      <c r="A33" s="114" t="s">
        <v>1879</v>
      </c>
      <c r="B33" s="101" t="s">
        <v>1879</v>
      </c>
      <c r="C33" s="48">
        <f>SUM(Mussana!N2:N3)</f>
        <v>0</v>
      </c>
      <c r="D33" s="103">
        <f>SUM(Mussana!U2:U5)</f>
        <v>0</v>
      </c>
      <c r="E33" s="52">
        <f>SUM(Mussana!X2:X4)</f>
        <v>0</v>
      </c>
      <c r="F33" s="88" t="s">
        <v>3360</v>
      </c>
    </row>
    <row r="34" spans="1:9" x14ac:dyDescent="0.25">
      <c r="A34" t="s">
        <v>6</v>
      </c>
      <c r="B34" s="57" t="s">
        <v>6</v>
      </c>
      <c r="C34" s="1">
        <f>SUM(Meiko!N2:N800)</f>
        <v>4402</v>
      </c>
      <c r="D34" s="100">
        <f>SUM(Meiko!V2:V480)</f>
        <v>174120.13999999987</v>
      </c>
      <c r="E34" s="4">
        <f>SUM(Meiko!Y2:Y480)</f>
        <v>23316.257700000038</v>
      </c>
      <c r="F34" s="63" t="s">
        <v>3178</v>
      </c>
    </row>
    <row r="35" spans="1:9" x14ac:dyDescent="0.25">
      <c r="A35" t="s">
        <v>2092</v>
      </c>
      <c r="B35" s="57" t="s">
        <v>2092</v>
      </c>
      <c r="C35" s="1">
        <f>SUM(Panasonic!N2:N5)</f>
        <v>14</v>
      </c>
      <c r="D35" s="100" t="s">
        <v>3054</v>
      </c>
      <c r="E35" s="1" t="s">
        <v>2597</v>
      </c>
    </row>
    <row r="36" spans="1:9" x14ac:dyDescent="0.25">
      <c r="A36" t="s">
        <v>411</v>
      </c>
      <c r="B36" s="57" t="s">
        <v>411</v>
      </c>
      <c r="C36" s="1">
        <f>SUM(Rational!N2:N140)</f>
        <v>385</v>
      </c>
      <c r="D36" s="100">
        <f>SUM(Rational!V2:V140)</f>
        <v>7917.9900000000007</v>
      </c>
      <c r="E36" s="4">
        <f>SUM(Rational!Y2:Y140)</f>
        <v>2902.2614000000031</v>
      </c>
      <c r="F36" s="63" t="s">
        <v>3175</v>
      </c>
    </row>
    <row r="37" spans="1:9" x14ac:dyDescent="0.25">
      <c r="A37" s="92" t="s">
        <v>1998</v>
      </c>
      <c r="B37" s="57" t="s">
        <v>1998</v>
      </c>
      <c r="C37" s="1">
        <f>SUM(Rieber!N2:N8)</f>
        <v>18</v>
      </c>
      <c r="D37" s="100">
        <f>SUM(Rieber!V2:V10)</f>
        <v>290.25</v>
      </c>
      <c r="E37" s="4">
        <f>SUM(Rieber!Y2:Y10)</f>
        <v>58.049999999999983</v>
      </c>
      <c r="F37" t="s">
        <v>2848</v>
      </c>
    </row>
    <row r="38" spans="1:9" s="88" customFormat="1" x14ac:dyDescent="0.25">
      <c r="A38" s="114" t="s">
        <v>3135</v>
      </c>
      <c r="B38" s="101" t="s">
        <v>3052</v>
      </c>
      <c r="C38" s="48">
        <f>SUM(Sanomat!N2)</f>
        <v>0</v>
      </c>
      <c r="D38" s="103">
        <f>SUM(Sanomat!U2:U5)</f>
        <v>48.5</v>
      </c>
      <c r="E38" s="52">
        <f>SUM(Sanomat!X2:X5)</f>
        <v>0</v>
      </c>
      <c r="F38" s="88" t="s">
        <v>3360</v>
      </c>
    </row>
    <row r="39" spans="1:9" x14ac:dyDescent="0.25">
      <c r="A39" s="92" t="s">
        <v>2009</v>
      </c>
      <c r="B39" s="57" t="s">
        <v>2009</v>
      </c>
      <c r="C39" s="1">
        <f>SUM('T&amp;S'!N2:N3)</f>
        <v>2</v>
      </c>
      <c r="D39" s="100">
        <f>SUM('T&amp;S'!U2:U5)</f>
        <v>988.68999999999994</v>
      </c>
      <c r="E39" s="4">
        <f>SUM('T&amp;S'!X2:X5)</f>
        <v>163.14350000000002</v>
      </c>
      <c r="F39" t="s">
        <v>2848</v>
      </c>
    </row>
    <row r="40" spans="1:9" x14ac:dyDescent="0.25">
      <c r="A40" s="92" t="s">
        <v>425</v>
      </c>
      <c r="B40" s="57" t="s">
        <v>425</v>
      </c>
      <c r="C40" s="1">
        <f>SUM(Unox!N2:N4)</f>
        <v>3</v>
      </c>
      <c r="D40" s="100">
        <f>SUM(Unox!V2:V5)</f>
        <v>47.92</v>
      </c>
      <c r="E40" s="4">
        <f>SUM(Unox!Y2:Y5)</f>
        <v>9.5839999999999979</v>
      </c>
      <c r="F40" t="s">
        <v>2848</v>
      </c>
    </row>
    <row r="41" spans="1:9" x14ac:dyDescent="0.25">
      <c r="A41" s="92" t="s">
        <v>439</v>
      </c>
      <c r="B41" s="57" t="s">
        <v>439</v>
      </c>
      <c r="C41" s="105">
        <f>SUM(Wessamat!N2)</f>
        <v>3</v>
      </c>
      <c r="D41" s="100">
        <f>SUM(Wessamat!W2)</f>
        <v>48.75</v>
      </c>
      <c r="E41" s="4">
        <f>SUM(Wessamat!Z2)</f>
        <v>19.5</v>
      </c>
      <c r="F41" s="63" t="s">
        <v>2848</v>
      </c>
    </row>
    <row r="42" spans="1:9" x14ac:dyDescent="0.25">
      <c r="A42" s="114" t="s">
        <v>402</v>
      </c>
      <c r="B42" s="101" t="s">
        <v>402</v>
      </c>
      <c r="C42" s="48">
        <v>0</v>
      </c>
      <c r="D42" s="103">
        <v>0</v>
      </c>
      <c r="E42" s="52">
        <v>0</v>
      </c>
      <c r="F42" s="88" t="s">
        <v>3176</v>
      </c>
    </row>
    <row r="43" spans="1:9" x14ac:dyDescent="0.25">
      <c r="A43" s="92" t="s">
        <v>2706</v>
      </c>
      <c r="B43" s="57" t="s">
        <v>2706</v>
      </c>
      <c r="C43" s="1">
        <f>SUM(Wiesheu!N2:N3)</f>
        <v>2</v>
      </c>
      <c r="D43" s="100">
        <f>SUM(Wiesheu!V2:V10)</f>
        <v>0</v>
      </c>
      <c r="E43" s="4">
        <f>SUM(Wiesheu!X2:X10)</f>
        <v>10</v>
      </c>
      <c r="F43" t="s">
        <v>2848</v>
      </c>
    </row>
    <row r="44" spans="1:9" x14ac:dyDescent="0.25">
      <c r="A44" t="s">
        <v>711</v>
      </c>
      <c r="B44" s="57"/>
      <c r="E44" s="4"/>
      <c r="F44" t="s">
        <v>3149</v>
      </c>
    </row>
    <row r="45" spans="1:9" x14ac:dyDescent="0.25">
      <c r="B45" s="57"/>
      <c r="E45" s="4"/>
    </row>
    <row r="46" spans="1:9" x14ac:dyDescent="0.25">
      <c r="A46" s="123" t="s">
        <v>3481</v>
      </c>
      <c r="B46" s="124"/>
      <c r="C46" s="128">
        <f>SUM(C2:C44)</f>
        <v>8019.82</v>
      </c>
      <c r="D46" s="125">
        <f>SUM(D2:D44)</f>
        <v>219235.6883999999</v>
      </c>
      <c r="E46" s="125">
        <f>SUM(E2:E44)</f>
        <v>35261.294580000038</v>
      </c>
      <c r="F46" s="126"/>
      <c r="I46" s="119">
        <f>E46-E34</f>
        <v>11945.03688</v>
      </c>
    </row>
    <row r="48" spans="1:9" x14ac:dyDescent="0.25">
      <c r="A48" t="s">
        <v>3053</v>
      </c>
      <c r="B48" s="57" t="s">
        <v>3053</v>
      </c>
    </row>
    <row r="49" spans="1:2" x14ac:dyDescent="0.25">
      <c r="A49" t="s">
        <v>3377</v>
      </c>
      <c r="B49" s="57" t="s">
        <v>3378</v>
      </c>
    </row>
    <row r="51" spans="1:2" x14ac:dyDescent="0.25">
      <c r="B51" s="87" t="s">
        <v>3356</v>
      </c>
    </row>
    <row r="52" spans="1:2" x14ac:dyDescent="0.25">
      <c r="B52" s="57" t="s">
        <v>3489</v>
      </c>
    </row>
  </sheetData>
  <hyperlinks>
    <hyperlink ref="B48" location="Bilder!A1" display="Bilder"/>
    <hyperlink ref="B2" location="Ambach!A1" display="Ambach"/>
    <hyperlink ref="B4" location="Arjo!A1" display="Arjo"/>
    <hyperlink ref="B5" location="Bartscher!A1" display="Bartscher"/>
    <hyperlink ref="B6" location="Blanco!A1" display="Blanco"/>
    <hyperlink ref="B7" location="Bonamat!A1" display="Bonamat"/>
    <hyperlink ref="B8" location="Brita!A1" display="Brita"/>
    <hyperlink ref="B9" location="Convotherm!A1" display="Convotherm"/>
    <hyperlink ref="B11" location="Echtermann!A1" display="Echtermann"/>
    <hyperlink ref="B15" location="EKU!A1" display="EKU"/>
    <hyperlink ref="B16" location="Eloma!A1" display="Eloma"/>
    <hyperlink ref="B18" location="Gastronoble!A1" display="Gastronoble"/>
    <hyperlink ref="B20" location="Graef!A1" display="Graef"/>
    <hyperlink ref="B22" location="Hobart!A1" display="Hobart"/>
    <hyperlink ref="B23" location="Hupfer!A1" display="Hupfer"/>
    <hyperlink ref="B24" location="Kältetechnik!A1" display="Kältetechnik"/>
    <hyperlink ref="B27" location="Knaus!A1" display="Knaus"/>
    <hyperlink ref="B29" location="Küppersbusch!A1" display="Küppersbusch"/>
    <hyperlink ref="B30" location="Lohberger!A1" display="Lohberger"/>
    <hyperlink ref="B32" location="Multivac!A1" display="Multivac"/>
    <hyperlink ref="B33" location="Mussana!A1" display="Mussana"/>
    <hyperlink ref="B34" location="Meiko!A1" display="Meiko"/>
    <hyperlink ref="B35" location="Panasonic!A1" display="Panasonic"/>
    <hyperlink ref="B38" location="Sanomat!A1" display="Sanomat"/>
    <hyperlink ref="B39" location="'T&amp;S'!A1" display="T&amp;S"/>
    <hyperlink ref="B42" location="Winterhalter!A1" display="Winterhalter"/>
    <hyperlink ref="B3" location="AMG!A1" display="AMG"/>
    <hyperlink ref="B10" location="Cornelius!A1" display="Cornelius"/>
    <hyperlink ref="B12" location="Ecolab!A1" display="Ecolab"/>
    <hyperlink ref="B36" location="Rational!A1" display="Rational"/>
    <hyperlink ref="B31" location="MKN!A1" display="MKN"/>
    <hyperlink ref="B43" location="Wiesheu!A1" display="Wiesheu"/>
    <hyperlink ref="B17" location="GastroHero!A1" display="GastroHero"/>
    <hyperlink ref="B25" location="Kienle!A1" display="Kienle"/>
    <hyperlink ref="B40" location="Unox!A1" display="UNOX"/>
    <hyperlink ref="B41" location="Wessamat!A1" display="Wessamat"/>
    <hyperlink ref="B37" location="Rieber!A1" display="Rieber"/>
    <hyperlink ref="B26" location="'Kimberly Clark'!A1" display="Kimberly Clark"/>
    <hyperlink ref="B19" location="REPA!A1" display="REPA"/>
    <hyperlink ref="B13" location="Eilfix!A1" display="Eilfix"/>
    <hyperlink ref="B49" location="'Lagerliste Unsortiert ALT'!A1" display="Unsortiert"/>
    <hyperlink ref="B21" location="Granuldisk!A1" display="Granuldisk"/>
    <hyperlink ref="B14" location="Electrolux!A1" display="Electrolux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topLeftCell="D1" workbookViewId="0">
      <selection activeCell="V3" sqref="V3"/>
    </sheetView>
  </sheetViews>
  <sheetFormatPr baseColWidth="10" defaultRowHeight="15" x14ac:dyDescent="0.25"/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1" customFormat="1" x14ac:dyDescent="0.25">
      <c r="A2" s="1" t="s">
        <v>433</v>
      </c>
      <c r="B2" s="2" t="s">
        <v>437</v>
      </c>
      <c r="C2" s="1" t="s">
        <v>5</v>
      </c>
      <c r="D2" s="2">
        <v>12</v>
      </c>
      <c r="E2" s="1" t="s">
        <v>2685</v>
      </c>
      <c r="F2" s="1" t="s">
        <v>2685</v>
      </c>
      <c r="G2" s="3" t="s">
        <v>2686</v>
      </c>
      <c r="I2" s="15" t="s">
        <v>3482</v>
      </c>
      <c r="J2" s="15"/>
      <c r="K2" s="5" t="s">
        <v>2605</v>
      </c>
      <c r="L2" s="1" t="s">
        <v>142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>
        <v>219.9</v>
      </c>
      <c r="V2" s="33">
        <v>0.9</v>
      </c>
      <c r="W2" s="102">
        <f>U2*(1-V2)</f>
        <v>21.989999999999995</v>
      </c>
      <c r="X2" s="23">
        <f>W2*N2</f>
        <v>21.989999999999995</v>
      </c>
    </row>
  </sheetData>
  <autoFilter ref="A1:Z2"/>
  <conditionalFormatting sqref="G1:G2">
    <cfRule type="duplicateValues" dxfId="81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selection activeCell="J11" sqref="J11"/>
    </sheetView>
  </sheetViews>
  <sheetFormatPr baseColWidth="10" defaultRowHeight="15" x14ac:dyDescent="0.25"/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48" customFormat="1" x14ac:dyDescent="0.25">
      <c r="A2" s="93" t="s">
        <v>433</v>
      </c>
      <c r="B2" s="89" t="s">
        <v>437</v>
      </c>
      <c r="C2" s="90" t="s">
        <v>142</v>
      </c>
      <c r="D2" s="89" t="s">
        <v>846</v>
      </c>
      <c r="E2" s="48" t="s">
        <v>596</v>
      </c>
      <c r="F2" s="48" t="s">
        <v>596</v>
      </c>
      <c r="G2" s="50" t="s">
        <v>1807</v>
      </c>
      <c r="I2" s="85" t="s">
        <v>1808</v>
      </c>
      <c r="J2" s="85"/>
      <c r="K2" s="51" t="s">
        <v>2605</v>
      </c>
      <c r="L2" s="48" t="s">
        <v>142</v>
      </c>
      <c r="M2" s="48" t="s">
        <v>946</v>
      </c>
      <c r="N2" s="48">
        <v>0</v>
      </c>
      <c r="O2" s="48" t="s">
        <v>426</v>
      </c>
      <c r="P2" s="48">
        <v>1</v>
      </c>
      <c r="S2" s="48">
        <v>1</v>
      </c>
      <c r="U2" s="52">
        <v>88</v>
      </c>
      <c r="V2" s="53"/>
      <c r="W2" s="86">
        <v>7.41</v>
      </c>
      <c r="X2" s="54">
        <f>W2*N2</f>
        <v>0</v>
      </c>
      <c r="Z2" s="48" t="s">
        <v>3358</v>
      </c>
    </row>
    <row r="3" spans="1:26" s="48" customFormat="1" x14ac:dyDescent="0.25">
      <c r="A3" s="93" t="s">
        <v>433</v>
      </c>
      <c r="B3" s="89" t="s">
        <v>437</v>
      </c>
      <c r="C3" s="90" t="s">
        <v>142</v>
      </c>
      <c r="D3" s="89" t="s">
        <v>846</v>
      </c>
      <c r="E3" s="48" t="s">
        <v>596</v>
      </c>
      <c r="F3" s="48" t="s">
        <v>596</v>
      </c>
      <c r="G3" s="50" t="s">
        <v>1809</v>
      </c>
      <c r="I3" s="85" t="s">
        <v>1810</v>
      </c>
      <c r="J3" s="85"/>
      <c r="K3" s="51" t="s">
        <v>2605</v>
      </c>
      <c r="L3" s="48" t="s">
        <v>142</v>
      </c>
      <c r="M3" s="48" t="s">
        <v>946</v>
      </c>
      <c r="N3" s="48">
        <v>0</v>
      </c>
      <c r="O3" s="48" t="s">
        <v>426</v>
      </c>
      <c r="P3" s="48">
        <v>1</v>
      </c>
      <c r="S3" s="48">
        <v>1</v>
      </c>
      <c r="U3" s="52">
        <v>88</v>
      </c>
      <c r="V3" s="53"/>
      <c r="W3" s="86">
        <v>7.41</v>
      </c>
      <c r="X3" s="54">
        <f>W3*N3</f>
        <v>0</v>
      </c>
      <c r="Z3" s="48" t="s">
        <v>3358</v>
      </c>
    </row>
    <row r="4" spans="1:26" s="48" customFormat="1" x14ac:dyDescent="0.25">
      <c r="A4" s="93" t="s">
        <v>433</v>
      </c>
      <c r="B4" s="89" t="s">
        <v>437</v>
      </c>
      <c r="C4" s="90" t="s">
        <v>142</v>
      </c>
      <c r="D4" s="89" t="s">
        <v>846</v>
      </c>
      <c r="E4" s="48" t="s">
        <v>596</v>
      </c>
      <c r="F4" s="48" t="s">
        <v>596</v>
      </c>
      <c r="G4" s="50" t="s">
        <v>1811</v>
      </c>
      <c r="I4" s="85" t="s">
        <v>1812</v>
      </c>
      <c r="J4" s="85"/>
      <c r="K4" s="51" t="s">
        <v>2605</v>
      </c>
      <c r="L4" s="48" t="s">
        <v>142</v>
      </c>
      <c r="M4" s="48" t="s">
        <v>946</v>
      </c>
      <c r="N4" s="48">
        <v>0</v>
      </c>
      <c r="O4" s="48" t="s">
        <v>426</v>
      </c>
      <c r="P4" s="48">
        <v>1</v>
      </c>
      <c r="S4" s="48">
        <v>1</v>
      </c>
      <c r="U4" s="52">
        <v>88</v>
      </c>
      <c r="V4" s="53"/>
      <c r="W4" s="86">
        <v>7.41</v>
      </c>
      <c r="X4" s="54">
        <f>W4*N4</f>
        <v>0</v>
      </c>
      <c r="Z4" s="48" t="s">
        <v>3358</v>
      </c>
    </row>
    <row r="5" spans="1:26" s="18" customFormat="1" x14ac:dyDescent="0.25">
      <c r="A5" s="91" t="s">
        <v>433</v>
      </c>
      <c r="B5" s="41" t="s">
        <v>437</v>
      </c>
      <c r="C5" s="42" t="s">
        <v>142</v>
      </c>
      <c r="D5" s="41" t="s">
        <v>846</v>
      </c>
      <c r="E5" s="1" t="s">
        <v>596</v>
      </c>
      <c r="F5" s="1" t="s">
        <v>596</v>
      </c>
      <c r="G5" s="3" t="s">
        <v>1793</v>
      </c>
      <c r="H5" s="1"/>
      <c r="I5" s="15" t="s">
        <v>1794</v>
      </c>
      <c r="J5" s="15"/>
      <c r="K5" s="5" t="s">
        <v>2605</v>
      </c>
      <c r="L5" s="1" t="s">
        <v>142</v>
      </c>
      <c r="M5" s="1" t="s">
        <v>946</v>
      </c>
      <c r="N5" s="1">
        <v>1</v>
      </c>
      <c r="O5" s="1" t="s">
        <v>426</v>
      </c>
      <c r="P5" s="1">
        <v>1</v>
      </c>
      <c r="Q5" s="1"/>
      <c r="R5" s="1"/>
      <c r="S5" s="1">
        <v>1</v>
      </c>
      <c r="T5" s="1"/>
      <c r="U5" s="4">
        <v>118.3</v>
      </c>
      <c r="V5" s="33">
        <v>0.7</v>
      </c>
      <c r="W5" s="102">
        <f>U5*(1-V5)</f>
        <v>35.49</v>
      </c>
      <c r="X5" s="23">
        <f>W5*N5</f>
        <v>35.49</v>
      </c>
      <c r="Y5" s="1"/>
      <c r="Z5" s="1" t="s">
        <v>3358</v>
      </c>
    </row>
  </sheetData>
  <autoFilter ref="A1:Z5"/>
  <conditionalFormatting sqref="G1:G5">
    <cfRule type="duplicateValues" dxfId="80" priority="1"/>
  </conditionalFormatting>
  <hyperlinks>
    <hyperlink ref="A1" location="Übersicht!A1" display="Übersicht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W3" sqref="W3"/>
    </sheetView>
  </sheetViews>
  <sheetFormatPr baseColWidth="10" defaultRowHeight="15" x14ac:dyDescent="0.25"/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65" customFormat="1" x14ac:dyDescent="0.25">
      <c r="A2" s="110" t="s">
        <v>433</v>
      </c>
      <c r="B2" s="65">
        <v>14</v>
      </c>
      <c r="C2" s="65" t="s">
        <v>5</v>
      </c>
      <c r="D2" s="66" t="s">
        <v>436</v>
      </c>
      <c r="E2" s="65" t="s">
        <v>460</v>
      </c>
      <c r="F2" s="65" t="s">
        <v>460</v>
      </c>
      <c r="G2" s="64" t="s">
        <v>461</v>
      </c>
      <c r="I2" s="109" t="s">
        <v>3374</v>
      </c>
      <c r="J2" s="109"/>
      <c r="K2" s="73" t="s">
        <v>2605</v>
      </c>
      <c r="M2" s="65" t="s">
        <v>429</v>
      </c>
      <c r="N2" s="65">
        <v>1</v>
      </c>
      <c r="O2" s="65" t="s">
        <v>478</v>
      </c>
      <c r="P2" s="65">
        <v>1</v>
      </c>
      <c r="R2" s="65" t="s">
        <v>464</v>
      </c>
      <c r="S2" s="65">
        <v>1</v>
      </c>
      <c r="U2" s="68">
        <v>70.34</v>
      </c>
      <c r="V2" s="33">
        <v>0.76</v>
      </c>
      <c r="W2" s="23">
        <f>U2*(1-V2)</f>
        <v>16.881599999999999</v>
      </c>
      <c r="X2" s="23">
        <f t="shared" ref="X2:X7" si="0">W2*N2</f>
        <v>16.881599999999999</v>
      </c>
      <c r="Z2" s="65" t="s">
        <v>3358</v>
      </c>
    </row>
    <row r="3" spans="1:26" s="48" customFormat="1" x14ac:dyDescent="0.25">
      <c r="A3" s="48" t="s">
        <v>433</v>
      </c>
      <c r="B3" s="48">
        <v>14</v>
      </c>
      <c r="C3" s="48" t="s">
        <v>38</v>
      </c>
      <c r="D3" s="49" t="s">
        <v>436</v>
      </c>
      <c r="E3" s="48" t="s">
        <v>460</v>
      </c>
      <c r="F3" s="48" t="s">
        <v>460</v>
      </c>
      <c r="G3" s="50" t="s">
        <v>472</v>
      </c>
      <c r="I3" s="85" t="s">
        <v>471</v>
      </c>
      <c r="J3" s="85"/>
      <c r="K3" s="51" t="s">
        <v>2605</v>
      </c>
      <c r="M3" s="48" t="s">
        <v>429</v>
      </c>
      <c r="N3" s="48">
        <v>0</v>
      </c>
      <c r="O3" s="48" t="s">
        <v>478</v>
      </c>
      <c r="P3" s="48">
        <v>2</v>
      </c>
      <c r="R3" s="48" t="s">
        <v>415</v>
      </c>
      <c r="S3" s="48">
        <v>4</v>
      </c>
      <c r="U3" s="52"/>
      <c r="V3" s="33">
        <v>0</v>
      </c>
      <c r="W3" s="23">
        <f t="shared" ref="W3:W7" si="1">U3*(1-V3)</f>
        <v>0</v>
      </c>
      <c r="X3" s="23">
        <f t="shared" si="0"/>
        <v>0</v>
      </c>
    </row>
    <row r="4" spans="1:26" s="48" customFormat="1" x14ac:dyDescent="0.25">
      <c r="A4" s="48" t="s">
        <v>433</v>
      </c>
      <c r="B4" s="48">
        <v>14</v>
      </c>
      <c r="C4" s="48" t="s">
        <v>5</v>
      </c>
      <c r="D4" s="49" t="s">
        <v>437</v>
      </c>
      <c r="E4" s="48" t="s">
        <v>460</v>
      </c>
      <c r="F4" s="48" t="s">
        <v>460</v>
      </c>
      <c r="G4" s="50" t="s">
        <v>465</v>
      </c>
      <c r="I4" s="85" t="s">
        <v>462</v>
      </c>
      <c r="J4" s="85"/>
      <c r="K4" s="51" t="s">
        <v>2605</v>
      </c>
      <c r="M4" s="48" t="s">
        <v>429</v>
      </c>
      <c r="N4" s="48">
        <v>0</v>
      </c>
      <c r="O4" s="48" t="s">
        <v>479</v>
      </c>
      <c r="P4" s="48">
        <v>1</v>
      </c>
      <c r="R4" s="48" t="s">
        <v>463</v>
      </c>
      <c r="S4" s="48">
        <v>2</v>
      </c>
      <c r="U4" s="52"/>
      <c r="V4" s="33">
        <v>0</v>
      </c>
      <c r="W4" s="23">
        <f t="shared" si="1"/>
        <v>0</v>
      </c>
      <c r="X4" s="23">
        <f t="shared" si="0"/>
        <v>0</v>
      </c>
    </row>
    <row r="5" spans="1:26" s="48" customFormat="1" x14ac:dyDescent="0.25">
      <c r="A5" s="48" t="s">
        <v>433</v>
      </c>
      <c r="B5" s="48">
        <v>14</v>
      </c>
      <c r="C5" s="48" t="s">
        <v>38</v>
      </c>
      <c r="D5" s="49" t="s">
        <v>437</v>
      </c>
      <c r="E5" s="48" t="s">
        <v>460</v>
      </c>
      <c r="F5" s="48" t="s">
        <v>460</v>
      </c>
      <c r="G5" s="50" t="s">
        <v>475</v>
      </c>
      <c r="I5" s="85" t="s">
        <v>473</v>
      </c>
      <c r="J5" s="85"/>
      <c r="K5" s="51" t="s">
        <v>2605</v>
      </c>
      <c r="M5" s="48" t="s">
        <v>429</v>
      </c>
      <c r="N5" s="48">
        <v>0</v>
      </c>
      <c r="O5" s="48" t="s">
        <v>467</v>
      </c>
      <c r="P5" s="48">
        <v>2</v>
      </c>
      <c r="R5" s="48" t="s">
        <v>474</v>
      </c>
      <c r="S5" s="48">
        <v>4</v>
      </c>
      <c r="U5" s="52"/>
      <c r="V5" s="33">
        <v>0</v>
      </c>
      <c r="W5" s="23">
        <f t="shared" si="1"/>
        <v>0</v>
      </c>
      <c r="X5" s="23">
        <f t="shared" si="0"/>
        <v>0</v>
      </c>
      <c r="Y5" s="48" t="s">
        <v>476</v>
      </c>
    </row>
    <row r="6" spans="1:26" s="48" customFormat="1" x14ac:dyDescent="0.25">
      <c r="A6" s="48" t="s">
        <v>433</v>
      </c>
      <c r="B6" s="48">
        <v>14</v>
      </c>
      <c r="C6" s="48" t="s">
        <v>38</v>
      </c>
      <c r="D6" s="49" t="s">
        <v>448</v>
      </c>
      <c r="E6" s="48" t="s">
        <v>460</v>
      </c>
      <c r="F6" s="48" t="s">
        <v>460</v>
      </c>
      <c r="G6" s="50" t="s">
        <v>1729</v>
      </c>
      <c r="I6" s="85" t="s">
        <v>477</v>
      </c>
      <c r="J6" s="85"/>
      <c r="K6" s="51" t="s">
        <v>2605</v>
      </c>
      <c r="M6" s="48" t="s">
        <v>429</v>
      </c>
      <c r="N6" s="48">
        <v>0</v>
      </c>
      <c r="O6" s="48" t="s">
        <v>478</v>
      </c>
      <c r="P6" s="48">
        <v>1</v>
      </c>
      <c r="R6" s="48" t="s">
        <v>415</v>
      </c>
      <c r="S6" s="48">
        <v>1</v>
      </c>
      <c r="U6" s="52"/>
      <c r="V6" s="33">
        <v>0</v>
      </c>
      <c r="W6" s="23">
        <f t="shared" si="1"/>
        <v>0</v>
      </c>
      <c r="X6" s="23">
        <f t="shared" si="0"/>
        <v>0</v>
      </c>
    </row>
    <row r="7" spans="1:26" s="56" customFormat="1" x14ac:dyDescent="0.25">
      <c r="A7" s="48" t="s">
        <v>433</v>
      </c>
      <c r="B7" s="48">
        <v>14</v>
      </c>
      <c r="C7" s="48" t="s">
        <v>38</v>
      </c>
      <c r="D7" s="49" t="s">
        <v>452</v>
      </c>
      <c r="E7" s="48" t="s">
        <v>460</v>
      </c>
      <c r="F7" s="48" t="s">
        <v>460</v>
      </c>
      <c r="G7" s="50" t="s">
        <v>481</v>
      </c>
      <c r="H7" s="48"/>
      <c r="I7" s="85" t="s">
        <v>480</v>
      </c>
      <c r="J7" s="85"/>
      <c r="K7" s="51" t="s">
        <v>2605</v>
      </c>
      <c r="L7" s="48"/>
      <c r="M7" s="48" t="s">
        <v>429</v>
      </c>
      <c r="N7" s="48">
        <v>0</v>
      </c>
      <c r="O7" s="48" t="s">
        <v>467</v>
      </c>
      <c r="P7" s="48">
        <v>2</v>
      </c>
      <c r="Q7" s="48"/>
      <c r="R7" s="48" t="s">
        <v>474</v>
      </c>
      <c r="S7" s="48">
        <v>10</v>
      </c>
      <c r="T7" s="48"/>
      <c r="U7" s="52"/>
      <c r="V7" s="33">
        <v>0</v>
      </c>
      <c r="W7" s="23">
        <f t="shared" si="1"/>
        <v>0</v>
      </c>
      <c r="X7" s="23">
        <f t="shared" si="0"/>
        <v>0</v>
      </c>
      <c r="Y7" s="48" t="s">
        <v>482</v>
      </c>
      <c r="Z7" s="48"/>
    </row>
  </sheetData>
  <autoFilter ref="A1:Z7"/>
  <conditionalFormatting sqref="G1:G5">
    <cfRule type="duplicateValues" dxfId="79" priority="97"/>
  </conditionalFormatting>
  <conditionalFormatting sqref="G6:G7">
    <cfRule type="duplicateValues" dxfId="78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workbookViewId="0"/>
  </sheetViews>
  <sheetFormatPr baseColWidth="10" defaultRowHeight="15" x14ac:dyDescent="0.25"/>
  <cols>
    <col min="23" max="23" width="11.42578125" style="113"/>
  </cols>
  <sheetData>
    <row r="1" spans="1:25" ht="45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3048</v>
      </c>
      <c r="W1" s="112" t="s">
        <v>2595</v>
      </c>
      <c r="X1" s="39" t="s">
        <v>2713</v>
      </c>
      <c r="Y1" s="39" t="s">
        <v>2714</v>
      </c>
    </row>
    <row r="2" spans="1:25" x14ac:dyDescent="0.25">
      <c r="A2" s="91" t="s">
        <v>433</v>
      </c>
      <c r="B2" s="42">
        <v>14</v>
      </c>
      <c r="C2" s="42" t="s">
        <v>5</v>
      </c>
      <c r="D2" s="41" t="s">
        <v>438</v>
      </c>
      <c r="E2" s="1" t="s">
        <v>491</v>
      </c>
      <c r="F2" s="1" t="s">
        <v>491</v>
      </c>
      <c r="G2" s="3"/>
      <c r="H2" s="1"/>
      <c r="I2" s="15" t="s">
        <v>492</v>
      </c>
      <c r="J2" s="15" t="s">
        <v>3376</v>
      </c>
      <c r="K2" s="5" t="s">
        <v>2711</v>
      </c>
      <c r="L2" s="1"/>
      <c r="M2" s="1" t="s">
        <v>429</v>
      </c>
      <c r="N2" s="1">
        <v>0</v>
      </c>
      <c r="O2" s="1" t="s">
        <v>478</v>
      </c>
      <c r="P2" s="1">
        <v>1</v>
      </c>
      <c r="Q2" s="1"/>
      <c r="R2" s="1" t="s">
        <v>416</v>
      </c>
      <c r="S2" s="1">
        <f>N2*P2</f>
        <v>0</v>
      </c>
      <c r="T2" s="1"/>
      <c r="U2" s="4">
        <v>6.47</v>
      </c>
      <c r="V2" s="4">
        <f>U2*N2</f>
        <v>0</v>
      </c>
      <c r="W2" s="111">
        <v>0.22500000000000001</v>
      </c>
      <c r="X2" s="23">
        <f>U2*(1-W2)</f>
        <v>5.0142499999999997</v>
      </c>
      <c r="Y2" s="23">
        <f>X2*N2</f>
        <v>0</v>
      </c>
    </row>
  </sheetData>
  <conditionalFormatting sqref="G1:G2">
    <cfRule type="duplicateValues" dxfId="77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opLeftCell="D1" workbookViewId="0">
      <selection activeCell="U2" sqref="U2:X2"/>
    </sheetView>
  </sheetViews>
  <sheetFormatPr baseColWidth="10" defaultRowHeight="15" x14ac:dyDescent="0.25"/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1" customFormat="1" x14ac:dyDescent="0.25">
      <c r="A2" s="91" t="s">
        <v>433</v>
      </c>
      <c r="B2" s="41" t="s">
        <v>437</v>
      </c>
      <c r="C2" s="42" t="s">
        <v>142</v>
      </c>
      <c r="D2" s="41" t="s">
        <v>448</v>
      </c>
      <c r="E2" s="1" t="s">
        <v>1878</v>
      </c>
      <c r="F2" s="1" t="s">
        <v>1878</v>
      </c>
      <c r="G2" s="3" t="s">
        <v>1754</v>
      </c>
      <c r="I2" s="15" t="s">
        <v>2136</v>
      </c>
      <c r="J2" s="15"/>
      <c r="K2" s="5" t="s">
        <v>2605</v>
      </c>
      <c r="L2" s="1" t="s">
        <v>142</v>
      </c>
      <c r="M2" s="1" t="s">
        <v>946</v>
      </c>
      <c r="N2" s="1">
        <v>5</v>
      </c>
      <c r="O2" s="1" t="s">
        <v>426</v>
      </c>
      <c r="P2" s="1">
        <v>1</v>
      </c>
      <c r="S2" s="1">
        <v>1</v>
      </c>
      <c r="U2" s="4">
        <v>2.94</v>
      </c>
      <c r="V2" s="33">
        <v>0.6</v>
      </c>
      <c r="W2" s="23">
        <f>U2*(1-V2)</f>
        <v>1.1759999999999999</v>
      </c>
      <c r="X2" s="23">
        <f>W2*N2</f>
        <v>5.88</v>
      </c>
      <c r="Y2" s="1" t="s">
        <v>3362</v>
      </c>
      <c r="Z2" s="1" t="s">
        <v>3358</v>
      </c>
    </row>
    <row r="7" spans="1:26" x14ac:dyDescent="0.25">
      <c r="W7">
        <v>5</v>
      </c>
    </row>
    <row r="8" spans="1:26" x14ac:dyDescent="0.25">
      <c r="W8">
        <v>8</v>
      </c>
    </row>
    <row r="9" spans="1:26" x14ac:dyDescent="0.25">
      <c r="W9">
        <v>4</v>
      </c>
    </row>
  </sheetData>
  <autoFilter ref="A1:Z2"/>
  <conditionalFormatting sqref="G1:G2">
    <cfRule type="duplicateValues" dxfId="76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1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sheetData>
    <row r="1" spans="1:27" ht="42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3048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x14ac:dyDescent="0.25">
      <c r="A2" s="1" t="s">
        <v>433</v>
      </c>
      <c r="B2" s="2" t="s">
        <v>452</v>
      </c>
      <c r="C2" s="1" t="s">
        <v>142</v>
      </c>
      <c r="D2" s="1">
        <v>10</v>
      </c>
      <c r="E2" s="1" t="s">
        <v>1117</v>
      </c>
      <c r="F2" s="1" t="s">
        <v>1117</v>
      </c>
      <c r="G2" s="3" t="s">
        <v>1405</v>
      </c>
      <c r="H2" s="1"/>
      <c r="I2" t="s">
        <v>1406</v>
      </c>
      <c r="L2" s="1"/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V2" s="4">
        <f t="shared" ref="V2:V65" si="0">U2*N2</f>
        <v>0</v>
      </c>
      <c r="W2" s="35"/>
      <c r="X2" s="23">
        <f t="shared" ref="X2:X33" si="1">U2*(1-W2)</f>
        <v>0</v>
      </c>
      <c r="Y2" s="23">
        <f t="shared" ref="Y2:Y33" si="2">X2*N2</f>
        <v>0</v>
      </c>
      <c r="Z2" s="1"/>
      <c r="AA2" s="1"/>
    </row>
    <row r="3" spans="1:27" x14ac:dyDescent="0.25">
      <c r="A3" s="1" t="s">
        <v>433</v>
      </c>
      <c r="B3" s="2" t="s">
        <v>452</v>
      </c>
      <c r="C3" s="1" t="s">
        <v>142</v>
      </c>
      <c r="D3" s="1">
        <v>10</v>
      </c>
      <c r="E3" s="1" t="s">
        <v>1117</v>
      </c>
      <c r="F3" s="1" t="s">
        <v>1117</v>
      </c>
      <c r="G3" s="3" t="s">
        <v>1407</v>
      </c>
      <c r="H3" s="1"/>
      <c r="I3" t="s">
        <v>1408</v>
      </c>
      <c r="L3" s="1"/>
      <c r="M3" s="1" t="s">
        <v>946</v>
      </c>
      <c r="N3" s="1">
        <v>1</v>
      </c>
      <c r="O3" s="1" t="s">
        <v>426</v>
      </c>
      <c r="P3" s="1">
        <v>1</v>
      </c>
      <c r="S3" s="1">
        <v>1</v>
      </c>
      <c r="V3" s="4">
        <f t="shared" si="0"/>
        <v>0</v>
      </c>
      <c r="W3" s="35"/>
      <c r="X3" s="23">
        <f t="shared" si="1"/>
        <v>0</v>
      </c>
      <c r="Y3" s="23">
        <f t="shared" si="2"/>
        <v>0</v>
      </c>
      <c r="Z3" s="1"/>
      <c r="AA3" s="1"/>
    </row>
    <row r="4" spans="1:27" x14ac:dyDescent="0.25">
      <c r="A4" s="1" t="s">
        <v>433</v>
      </c>
      <c r="B4" s="2" t="s">
        <v>452</v>
      </c>
      <c r="C4" s="1" t="s">
        <v>142</v>
      </c>
      <c r="D4" s="2">
        <v>12</v>
      </c>
      <c r="E4" s="1" t="s">
        <v>1117</v>
      </c>
      <c r="F4" s="1" t="s">
        <v>1117</v>
      </c>
      <c r="G4" s="3" t="s">
        <v>1736</v>
      </c>
      <c r="H4" s="1"/>
      <c r="I4" s="5" t="s">
        <v>1730</v>
      </c>
      <c r="J4" s="5"/>
      <c r="K4" s="5"/>
      <c r="L4" s="1"/>
      <c r="M4" s="1" t="s">
        <v>946</v>
      </c>
      <c r="N4" s="1">
        <v>2</v>
      </c>
      <c r="O4" s="1" t="s">
        <v>426</v>
      </c>
      <c r="P4" s="1">
        <v>1</v>
      </c>
      <c r="Q4" s="1"/>
      <c r="R4" s="1"/>
      <c r="S4" s="1">
        <v>1</v>
      </c>
      <c r="T4" s="1"/>
      <c r="U4" s="4"/>
      <c r="V4" s="4">
        <f t="shared" si="0"/>
        <v>0</v>
      </c>
      <c r="W4" s="33"/>
      <c r="X4" s="23">
        <f t="shared" si="1"/>
        <v>0</v>
      </c>
      <c r="Y4" s="23">
        <f t="shared" si="2"/>
        <v>0</v>
      </c>
      <c r="Z4" s="1"/>
      <c r="AA4" s="1"/>
    </row>
    <row r="5" spans="1:27" x14ac:dyDescent="0.25">
      <c r="A5" s="1" t="s">
        <v>433</v>
      </c>
      <c r="B5" s="2" t="s">
        <v>452</v>
      </c>
      <c r="C5" s="1" t="s">
        <v>142</v>
      </c>
      <c r="D5" s="1">
        <v>12</v>
      </c>
      <c r="E5" s="1" t="s">
        <v>1117</v>
      </c>
      <c r="F5" s="1" t="s">
        <v>1117</v>
      </c>
      <c r="G5" s="3" t="s">
        <v>1701</v>
      </c>
      <c r="H5" s="1"/>
      <c r="I5" s="5" t="s">
        <v>1700</v>
      </c>
      <c r="J5" s="5"/>
      <c r="K5" s="5"/>
      <c r="L5" s="1"/>
      <c r="M5" s="1" t="s">
        <v>946</v>
      </c>
      <c r="N5" s="1">
        <v>1</v>
      </c>
      <c r="O5" s="1" t="s">
        <v>426</v>
      </c>
      <c r="P5" s="1">
        <v>1</v>
      </c>
      <c r="Q5" s="1"/>
      <c r="R5" s="1"/>
      <c r="S5" s="1">
        <v>1</v>
      </c>
      <c r="T5" s="1"/>
      <c r="U5" s="4"/>
      <c r="V5" s="4">
        <f t="shared" si="0"/>
        <v>0</v>
      </c>
      <c r="W5" s="33"/>
      <c r="X5" s="23">
        <f t="shared" si="1"/>
        <v>0</v>
      </c>
      <c r="Y5" s="23">
        <f t="shared" si="2"/>
        <v>0</v>
      </c>
      <c r="Z5" s="1"/>
      <c r="AA5" s="1"/>
    </row>
    <row r="6" spans="1:27" x14ac:dyDescent="0.25">
      <c r="A6" s="1" t="s">
        <v>433</v>
      </c>
      <c r="B6" s="2" t="s">
        <v>452</v>
      </c>
      <c r="C6" s="1" t="s">
        <v>142</v>
      </c>
      <c r="D6" s="1">
        <v>13</v>
      </c>
      <c r="E6" s="1" t="s">
        <v>1117</v>
      </c>
      <c r="F6" s="1" t="s">
        <v>1117</v>
      </c>
      <c r="G6" s="3" t="s">
        <v>1642</v>
      </c>
      <c r="H6" s="1"/>
      <c r="I6" t="s">
        <v>1641</v>
      </c>
      <c r="L6" s="1"/>
      <c r="M6" s="1" t="s">
        <v>946</v>
      </c>
      <c r="N6" s="1">
        <v>1</v>
      </c>
      <c r="O6" s="1" t="s">
        <v>426</v>
      </c>
      <c r="P6" s="1">
        <v>1</v>
      </c>
      <c r="Q6" s="1"/>
      <c r="R6" s="1"/>
      <c r="S6" s="1">
        <v>1</v>
      </c>
      <c r="T6" s="1"/>
      <c r="U6" s="4"/>
      <c r="V6" s="4">
        <f t="shared" si="0"/>
        <v>0</v>
      </c>
      <c r="W6" s="33"/>
      <c r="X6" s="23">
        <f t="shared" si="1"/>
        <v>0</v>
      </c>
      <c r="Y6" s="23">
        <f t="shared" si="2"/>
        <v>0</v>
      </c>
      <c r="Z6" s="1"/>
      <c r="AA6" s="1"/>
    </row>
    <row r="7" spans="1:27" x14ac:dyDescent="0.25">
      <c r="A7" s="1" t="s">
        <v>433</v>
      </c>
      <c r="B7" s="2" t="s">
        <v>452</v>
      </c>
      <c r="C7" s="1" t="s">
        <v>142</v>
      </c>
      <c r="D7" s="1">
        <v>13</v>
      </c>
      <c r="E7" s="1" t="s">
        <v>1117</v>
      </c>
      <c r="F7" s="1" t="s">
        <v>1117</v>
      </c>
      <c r="G7" s="3" t="s">
        <v>1639</v>
      </c>
      <c r="H7" s="1"/>
      <c r="I7" t="s">
        <v>1637</v>
      </c>
      <c r="L7" s="1"/>
      <c r="M7" s="1" t="s">
        <v>946</v>
      </c>
      <c r="N7" s="1">
        <v>1</v>
      </c>
      <c r="O7" s="1" t="s">
        <v>426</v>
      </c>
      <c r="P7" s="1">
        <v>1</v>
      </c>
      <c r="Q7" s="1"/>
      <c r="R7" s="1"/>
      <c r="S7" s="1">
        <v>1</v>
      </c>
      <c r="T7" s="1"/>
      <c r="U7" s="4"/>
      <c r="V7" s="4">
        <f t="shared" si="0"/>
        <v>0</v>
      </c>
      <c r="W7" s="33"/>
      <c r="X7" s="23">
        <f t="shared" si="1"/>
        <v>0</v>
      </c>
      <c r="Y7" s="23">
        <f t="shared" si="2"/>
        <v>0</v>
      </c>
      <c r="Z7" s="1"/>
      <c r="AA7" s="1"/>
    </row>
    <row r="8" spans="1:27" x14ac:dyDescent="0.25">
      <c r="A8" s="1" t="s">
        <v>433</v>
      </c>
      <c r="B8" s="2" t="s">
        <v>452</v>
      </c>
      <c r="C8" s="1" t="s">
        <v>142</v>
      </c>
      <c r="D8" s="2">
        <v>13</v>
      </c>
      <c r="E8" s="1" t="s">
        <v>1117</v>
      </c>
      <c r="F8" s="1" t="s">
        <v>1117</v>
      </c>
      <c r="G8" s="3" t="s">
        <v>1640</v>
      </c>
      <c r="H8" s="1"/>
      <c r="I8" t="s">
        <v>1638</v>
      </c>
      <c r="L8" s="1"/>
      <c r="M8" s="1" t="s">
        <v>946</v>
      </c>
      <c r="N8" s="1">
        <v>2</v>
      </c>
      <c r="O8" s="1" t="s">
        <v>426</v>
      </c>
      <c r="P8" s="1">
        <v>1</v>
      </c>
      <c r="Q8" s="1"/>
      <c r="R8" s="1"/>
      <c r="S8" s="1">
        <v>1</v>
      </c>
      <c r="T8" s="1"/>
      <c r="U8" s="4"/>
      <c r="V8" s="4">
        <f t="shared" si="0"/>
        <v>0</v>
      </c>
      <c r="W8" s="33"/>
      <c r="X8" s="23">
        <f t="shared" si="1"/>
        <v>0</v>
      </c>
      <c r="Y8" s="23">
        <f t="shared" si="2"/>
        <v>0</v>
      </c>
      <c r="Z8" s="1"/>
      <c r="AA8" s="1"/>
    </row>
    <row r="9" spans="1:27" x14ac:dyDescent="0.25">
      <c r="A9" s="1" t="s">
        <v>433</v>
      </c>
      <c r="B9" s="2" t="s">
        <v>452</v>
      </c>
      <c r="C9" s="1" t="s">
        <v>142</v>
      </c>
      <c r="D9" s="1">
        <v>14</v>
      </c>
      <c r="E9" s="1" t="s">
        <v>1117</v>
      </c>
      <c r="F9" s="1" t="s">
        <v>1117</v>
      </c>
      <c r="G9" s="3" t="s">
        <v>1646</v>
      </c>
      <c r="H9" s="1"/>
      <c r="I9" t="s">
        <v>1645</v>
      </c>
      <c r="L9" s="1"/>
      <c r="M9" s="1" t="s">
        <v>946</v>
      </c>
      <c r="N9" s="1">
        <v>1</v>
      </c>
      <c r="O9" s="1" t="s">
        <v>426</v>
      </c>
      <c r="P9" s="1">
        <v>1</v>
      </c>
      <c r="Q9" s="1"/>
      <c r="R9" s="1"/>
      <c r="S9" s="1">
        <v>1</v>
      </c>
      <c r="T9" s="1"/>
      <c r="U9" s="4"/>
      <c r="V9" s="4">
        <f t="shared" si="0"/>
        <v>0</v>
      </c>
      <c r="W9" s="33"/>
      <c r="X9" s="23">
        <f t="shared" si="1"/>
        <v>0</v>
      </c>
      <c r="Y9" s="23">
        <f t="shared" si="2"/>
        <v>0</v>
      </c>
      <c r="Z9" s="1"/>
      <c r="AA9" s="1"/>
    </row>
    <row r="10" spans="1:27" x14ac:dyDescent="0.25">
      <c r="A10" s="1" t="s">
        <v>433</v>
      </c>
      <c r="B10" s="2" t="s">
        <v>452</v>
      </c>
      <c r="C10" s="1" t="s">
        <v>142</v>
      </c>
      <c r="D10" s="1">
        <v>14</v>
      </c>
      <c r="E10" s="1" t="s">
        <v>1117</v>
      </c>
      <c r="F10" s="1" t="s">
        <v>1117</v>
      </c>
      <c r="G10" s="3" t="s">
        <v>1648</v>
      </c>
      <c r="H10" s="1"/>
      <c r="I10" t="s">
        <v>1647</v>
      </c>
      <c r="L10" s="1"/>
      <c r="M10" s="1" t="s">
        <v>946</v>
      </c>
      <c r="N10" s="1">
        <v>1</v>
      </c>
      <c r="O10" s="1" t="s">
        <v>426</v>
      </c>
      <c r="P10" s="1">
        <v>1</v>
      </c>
      <c r="Q10" s="1"/>
      <c r="R10" s="1"/>
      <c r="S10" s="1">
        <v>1</v>
      </c>
      <c r="T10" s="1"/>
      <c r="U10" s="4"/>
      <c r="V10" s="4">
        <f t="shared" si="0"/>
        <v>0</v>
      </c>
      <c r="W10" s="33"/>
      <c r="X10" s="23">
        <f t="shared" si="1"/>
        <v>0</v>
      </c>
      <c r="Y10" s="23">
        <f t="shared" si="2"/>
        <v>0</v>
      </c>
      <c r="Z10" s="1"/>
      <c r="AA10" s="1"/>
    </row>
    <row r="11" spans="1:27" x14ac:dyDescent="0.25">
      <c r="A11" s="1" t="s">
        <v>433</v>
      </c>
      <c r="B11" s="2" t="s">
        <v>452</v>
      </c>
      <c r="C11" s="1" t="s">
        <v>142</v>
      </c>
      <c r="D11" s="1">
        <v>14</v>
      </c>
      <c r="E11" s="1" t="s">
        <v>1117</v>
      </c>
      <c r="F11" s="1" t="s">
        <v>1117</v>
      </c>
      <c r="G11" s="3" t="s">
        <v>1650</v>
      </c>
      <c r="H11" s="1"/>
      <c r="I11" t="s">
        <v>1649</v>
      </c>
      <c r="L11" s="1"/>
      <c r="M11" s="1" t="s">
        <v>946</v>
      </c>
      <c r="N11" s="1">
        <v>1</v>
      </c>
      <c r="O11" s="1" t="s">
        <v>426</v>
      </c>
      <c r="P11" s="1">
        <v>1</v>
      </c>
      <c r="Q11" s="1"/>
      <c r="R11" s="1"/>
      <c r="S11" s="1">
        <v>1</v>
      </c>
      <c r="T11" s="1"/>
      <c r="U11" s="4"/>
      <c r="V11" s="4">
        <f t="shared" si="0"/>
        <v>0</v>
      </c>
      <c r="W11" s="33"/>
      <c r="X11" s="23">
        <f t="shared" si="1"/>
        <v>0</v>
      </c>
      <c r="Y11" s="23">
        <f t="shared" si="2"/>
        <v>0</v>
      </c>
      <c r="Z11" s="1"/>
      <c r="AA11" s="1"/>
    </row>
    <row r="12" spans="1:27" x14ac:dyDescent="0.25">
      <c r="A12" s="1" t="s">
        <v>433</v>
      </c>
      <c r="B12" s="2" t="s">
        <v>452</v>
      </c>
      <c r="C12" s="1" t="s">
        <v>142</v>
      </c>
      <c r="D12" s="1">
        <v>14</v>
      </c>
      <c r="E12" s="1" t="s">
        <v>1117</v>
      </c>
      <c r="F12" s="1" t="s">
        <v>1117</v>
      </c>
      <c r="G12" s="3" t="s">
        <v>1644</v>
      </c>
      <c r="H12" s="1"/>
      <c r="I12" t="s">
        <v>1643</v>
      </c>
      <c r="L12" s="1"/>
      <c r="M12" s="1" t="s">
        <v>946</v>
      </c>
      <c r="N12" s="1">
        <v>1</v>
      </c>
      <c r="O12" s="1" t="s">
        <v>426</v>
      </c>
      <c r="P12" s="1">
        <v>1</v>
      </c>
      <c r="Q12" s="1"/>
      <c r="R12" s="1"/>
      <c r="S12" s="1">
        <v>1</v>
      </c>
      <c r="T12" s="1"/>
      <c r="U12" s="4"/>
      <c r="V12" s="4">
        <f t="shared" si="0"/>
        <v>0</v>
      </c>
      <c r="W12" s="33"/>
      <c r="X12" s="23">
        <f t="shared" si="1"/>
        <v>0</v>
      </c>
      <c r="Y12" s="23">
        <f t="shared" si="2"/>
        <v>0</v>
      </c>
      <c r="Z12" s="1"/>
      <c r="AA12" s="1"/>
    </row>
    <row r="13" spans="1:27" x14ac:dyDescent="0.25">
      <c r="A13" s="1" t="s">
        <v>433</v>
      </c>
      <c r="B13" s="2" t="s">
        <v>452</v>
      </c>
      <c r="C13" s="1" t="s">
        <v>142</v>
      </c>
      <c r="D13" s="2" t="s">
        <v>436</v>
      </c>
      <c r="E13" s="1" t="s">
        <v>1117</v>
      </c>
      <c r="F13" s="1" t="s">
        <v>1117</v>
      </c>
      <c r="G13" s="3" t="s">
        <v>1127</v>
      </c>
      <c r="H13" s="1"/>
      <c r="I13" t="s">
        <v>1128</v>
      </c>
      <c r="L13" s="1"/>
      <c r="M13" s="1" t="s">
        <v>946</v>
      </c>
      <c r="N13" s="1">
        <v>1</v>
      </c>
      <c r="O13" s="1" t="s">
        <v>426</v>
      </c>
      <c r="P13" s="1">
        <v>1</v>
      </c>
      <c r="Q13" s="1"/>
      <c r="R13" s="1"/>
      <c r="S13" s="1">
        <v>1</v>
      </c>
      <c r="T13" s="1"/>
      <c r="U13" s="1"/>
      <c r="V13" s="4">
        <f t="shared" si="0"/>
        <v>0</v>
      </c>
      <c r="W13" s="33"/>
      <c r="X13" s="23">
        <f t="shared" si="1"/>
        <v>0</v>
      </c>
      <c r="Y13" s="23">
        <f t="shared" si="2"/>
        <v>0</v>
      </c>
      <c r="Z13" s="1"/>
      <c r="AA13" s="1"/>
    </row>
    <row r="14" spans="1:27" x14ac:dyDescent="0.25">
      <c r="A14" s="1" t="s">
        <v>433</v>
      </c>
      <c r="B14" s="2" t="s">
        <v>452</v>
      </c>
      <c r="C14" s="1" t="s">
        <v>142</v>
      </c>
      <c r="D14" s="2" t="s">
        <v>436</v>
      </c>
      <c r="E14" s="1" t="s">
        <v>1117</v>
      </c>
      <c r="F14" s="1" t="s">
        <v>1117</v>
      </c>
      <c r="G14" s="6" t="s">
        <v>2114</v>
      </c>
      <c r="H14" s="1"/>
      <c r="I14" s="5" t="s">
        <v>2113</v>
      </c>
      <c r="J14" s="5"/>
      <c r="K14" s="5"/>
      <c r="L14" s="1"/>
      <c r="M14" s="1" t="s">
        <v>946</v>
      </c>
      <c r="N14" s="1">
        <v>1</v>
      </c>
      <c r="O14" s="1" t="s">
        <v>426</v>
      </c>
      <c r="P14" s="1">
        <v>1</v>
      </c>
      <c r="Q14" s="1"/>
      <c r="R14" s="1"/>
      <c r="S14" s="1">
        <v>1</v>
      </c>
      <c r="T14" s="1"/>
      <c r="U14" s="4"/>
      <c r="V14" s="4">
        <f t="shared" si="0"/>
        <v>0</v>
      </c>
      <c r="W14" s="33"/>
      <c r="X14" s="23">
        <f t="shared" si="1"/>
        <v>0</v>
      </c>
      <c r="Y14" s="23">
        <f t="shared" si="2"/>
        <v>0</v>
      </c>
      <c r="Z14" s="1"/>
      <c r="AA14" s="1"/>
    </row>
    <row r="15" spans="1:27" x14ac:dyDescent="0.25">
      <c r="A15" s="1" t="s">
        <v>433</v>
      </c>
      <c r="B15" s="2" t="s">
        <v>452</v>
      </c>
      <c r="C15" s="1" t="s">
        <v>142</v>
      </c>
      <c r="D15" s="2" t="s">
        <v>436</v>
      </c>
      <c r="E15" s="1" t="s">
        <v>1117</v>
      </c>
      <c r="F15" s="1" t="s">
        <v>1117</v>
      </c>
      <c r="G15" s="3" t="s">
        <v>1129</v>
      </c>
      <c r="H15" s="1"/>
      <c r="I15" t="s">
        <v>1130</v>
      </c>
      <c r="L15" s="1"/>
      <c r="M15" s="1" t="s">
        <v>946</v>
      </c>
      <c r="N15" s="1">
        <v>1</v>
      </c>
      <c r="O15" s="1" t="s">
        <v>426</v>
      </c>
      <c r="P15" s="1">
        <v>1</v>
      </c>
      <c r="Q15" s="1"/>
      <c r="R15" s="1"/>
      <c r="S15" s="1">
        <v>1</v>
      </c>
      <c r="T15" s="1"/>
      <c r="U15" s="1"/>
      <c r="V15" s="4">
        <f t="shared" si="0"/>
        <v>0</v>
      </c>
      <c r="W15" s="33"/>
      <c r="X15" s="23">
        <f t="shared" si="1"/>
        <v>0</v>
      </c>
      <c r="Y15" s="23">
        <f t="shared" si="2"/>
        <v>0</v>
      </c>
      <c r="Z15" s="1"/>
      <c r="AA15" s="1"/>
    </row>
    <row r="16" spans="1:27" x14ac:dyDescent="0.25">
      <c r="A16" s="1" t="s">
        <v>433</v>
      </c>
      <c r="B16" s="2" t="s">
        <v>452</v>
      </c>
      <c r="C16" s="1" t="s">
        <v>5</v>
      </c>
      <c r="D16" s="2" t="s">
        <v>436</v>
      </c>
      <c r="E16" s="1" t="s">
        <v>1117</v>
      </c>
      <c r="F16" s="1" t="s">
        <v>1117</v>
      </c>
      <c r="G16" s="3" t="s">
        <v>1119</v>
      </c>
      <c r="H16" s="1"/>
      <c r="I16" s="5" t="s">
        <v>1118</v>
      </c>
      <c r="J16" s="5"/>
      <c r="K16" s="5"/>
      <c r="L16" s="1"/>
      <c r="M16" s="1" t="s">
        <v>946</v>
      </c>
      <c r="N16" s="1">
        <v>3</v>
      </c>
      <c r="O16" s="1" t="s">
        <v>426</v>
      </c>
      <c r="P16" s="1">
        <v>1</v>
      </c>
      <c r="Q16" s="1"/>
      <c r="R16" s="1"/>
      <c r="S16" s="1">
        <v>1</v>
      </c>
      <c r="T16" s="1"/>
      <c r="U16" s="4"/>
      <c r="V16" s="4">
        <f t="shared" si="0"/>
        <v>0</v>
      </c>
      <c r="W16" s="33"/>
      <c r="X16" s="23">
        <f t="shared" si="1"/>
        <v>0</v>
      </c>
      <c r="Y16" s="23">
        <f t="shared" si="2"/>
        <v>0</v>
      </c>
      <c r="Z16" s="1"/>
      <c r="AA16" s="1"/>
    </row>
    <row r="17" spans="1:27" x14ac:dyDescent="0.25">
      <c r="A17" s="1" t="s">
        <v>433</v>
      </c>
      <c r="B17" s="2" t="s">
        <v>452</v>
      </c>
      <c r="C17" s="1" t="s">
        <v>5</v>
      </c>
      <c r="D17" s="2" t="s">
        <v>436</v>
      </c>
      <c r="E17" s="1" t="s">
        <v>1117</v>
      </c>
      <c r="F17" s="1" t="s">
        <v>1117</v>
      </c>
      <c r="G17" s="3" t="s">
        <v>1122</v>
      </c>
      <c r="H17" s="1"/>
      <c r="I17" s="5" t="s">
        <v>1121</v>
      </c>
      <c r="J17" s="5"/>
      <c r="K17" s="5"/>
      <c r="L17" s="1"/>
      <c r="M17" s="1" t="s">
        <v>946</v>
      </c>
      <c r="N17" s="1">
        <v>14</v>
      </c>
      <c r="O17" s="1" t="s">
        <v>426</v>
      </c>
      <c r="P17" s="1">
        <v>1</v>
      </c>
      <c r="Q17" s="1"/>
      <c r="R17" s="1"/>
      <c r="S17" s="1">
        <v>1</v>
      </c>
      <c r="T17" s="1"/>
      <c r="U17" s="4"/>
      <c r="V17" s="4">
        <f t="shared" si="0"/>
        <v>0</v>
      </c>
      <c r="W17" s="33"/>
      <c r="X17" s="23">
        <f t="shared" si="1"/>
        <v>0</v>
      </c>
      <c r="Y17" s="23">
        <f t="shared" si="2"/>
        <v>0</v>
      </c>
      <c r="Z17" s="1"/>
      <c r="AA17" s="1"/>
    </row>
    <row r="18" spans="1:27" x14ac:dyDescent="0.25">
      <c r="A18" s="1" t="s">
        <v>433</v>
      </c>
      <c r="B18" s="2" t="s">
        <v>452</v>
      </c>
      <c r="C18" s="1" t="s">
        <v>5</v>
      </c>
      <c r="D18" s="2" t="s">
        <v>436</v>
      </c>
      <c r="E18" s="1" t="s">
        <v>1117</v>
      </c>
      <c r="F18" s="1" t="s">
        <v>1117</v>
      </c>
      <c r="G18" s="6" t="s">
        <v>2342</v>
      </c>
      <c r="H18" s="1"/>
      <c r="I18" t="s">
        <v>2341</v>
      </c>
      <c r="L18" s="1"/>
      <c r="M18" s="1" t="s">
        <v>946</v>
      </c>
      <c r="N18" s="1">
        <v>3</v>
      </c>
      <c r="O18" s="1" t="s">
        <v>426</v>
      </c>
      <c r="P18" s="1">
        <v>5</v>
      </c>
      <c r="Q18" s="1"/>
      <c r="R18" s="1"/>
      <c r="S18" s="1">
        <v>1</v>
      </c>
      <c r="T18" s="1"/>
      <c r="U18" s="4"/>
      <c r="V18" s="4">
        <f t="shared" si="0"/>
        <v>0</v>
      </c>
      <c r="W18" s="33"/>
      <c r="X18" s="23">
        <f t="shared" si="1"/>
        <v>0</v>
      </c>
      <c r="Y18" s="23">
        <f t="shared" si="2"/>
        <v>0</v>
      </c>
      <c r="Z18" s="1"/>
      <c r="AA18" s="1"/>
    </row>
    <row r="19" spans="1:27" x14ac:dyDescent="0.25">
      <c r="A19" s="1" t="s">
        <v>433</v>
      </c>
      <c r="B19" s="2" t="s">
        <v>452</v>
      </c>
      <c r="C19" s="1" t="s">
        <v>5</v>
      </c>
      <c r="D19" s="2" t="s">
        <v>436</v>
      </c>
      <c r="E19" s="1" t="s">
        <v>1117</v>
      </c>
      <c r="F19" s="1" t="s">
        <v>1117</v>
      </c>
      <c r="G19" s="3" t="s">
        <v>1120</v>
      </c>
      <c r="H19" s="1"/>
      <c r="I19" s="5" t="s">
        <v>2325</v>
      </c>
      <c r="J19" s="5"/>
      <c r="K19" s="5"/>
      <c r="L19" s="1"/>
      <c r="M19" s="1" t="s">
        <v>946</v>
      </c>
      <c r="N19" s="1">
        <v>2</v>
      </c>
      <c r="O19" s="1" t="s">
        <v>426</v>
      </c>
      <c r="P19" s="1">
        <v>1</v>
      </c>
      <c r="Q19" s="1"/>
      <c r="R19" s="1"/>
      <c r="S19" s="1">
        <v>1</v>
      </c>
      <c r="T19" s="1"/>
      <c r="U19" s="4"/>
      <c r="V19" s="4">
        <f t="shared" si="0"/>
        <v>0</v>
      </c>
      <c r="W19" s="33"/>
      <c r="X19" s="23">
        <f t="shared" si="1"/>
        <v>0</v>
      </c>
      <c r="Y19" s="23">
        <f t="shared" si="2"/>
        <v>0</v>
      </c>
      <c r="Z19" s="1"/>
      <c r="AA19" s="1"/>
    </row>
    <row r="20" spans="1:27" x14ac:dyDescent="0.25">
      <c r="A20" s="1" t="s">
        <v>433</v>
      </c>
      <c r="B20" s="2" t="s">
        <v>452</v>
      </c>
      <c r="C20" s="1" t="s">
        <v>5</v>
      </c>
      <c r="D20" s="2" t="s">
        <v>436</v>
      </c>
      <c r="E20" s="1" t="s">
        <v>1117</v>
      </c>
      <c r="F20" s="1" t="s">
        <v>1117</v>
      </c>
      <c r="G20" s="3" t="s">
        <v>1640</v>
      </c>
      <c r="H20" s="1"/>
      <c r="I20" s="5" t="s">
        <v>914</v>
      </c>
      <c r="J20" s="5"/>
      <c r="K20" s="5"/>
      <c r="L20" s="1"/>
      <c r="M20" s="1" t="s">
        <v>946</v>
      </c>
      <c r="N20" s="1">
        <v>2</v>
      </c>
      <c r="O20" s="1" t="s">
        <v>426</v>
      </c>
      <c r="P20" s="1">
        <v>1</v>
      </c>
      <c r="Q20" s="1"/>
      <c r="R20" s="1"/>
      <c r="S20" s="1">
        <v>1</v>
      </c>
      <c r="T20" s="1"/>
      <c r="U20" s="4"/>
      <c r="V20" s="4">
        <f t="shared" si="0"/>
        <v>0</v>
      </c>
      <c r="W20" s="33"/>
      <c r="X20" s="23">
        <f t="shared" si="1"/>
        <v>0</v>
      </c>
      <c r="Y20" s="23">
        <f t="shared" si="2"/>
        <v>0</v>
      </c>
      <c r="Z20" s="1"/>
      <c r="AA20" s="1"/>
    </row>
    <row r="21" spans="1:27" x14ac:dyDescent="0.25">
      <c r="A21" s="1" t="s">
        <v>433</v>
      </c>
      <c r="B21" s="2" t="s">
        <v>452</v>
      </c>
      <c r="C21" s="1" t="s">
        <v>5</v>
      </c>
      <c r="D21" s="2" t="s">
        <v>436</v>
      </c>
      <c r="E21" s="1" t="s">
        <v>1117</v>
      </c>
      <c r="F21" s="1" t="s">
        <v>1117</v>
      </c>
      <c r="G21" s="3" t="s">
        <v>2320</v>
      </c>
      <c r="H21" s="1"/>
      <c r="I21" s="5" t="s">
        <v>2319</v>
      </c>
      <c r="J21" s="5"/>
      <c r="K21" s="5"/>
      <c r="L21" s="1"/>
      <c r="M21" s="1" t="s">
        <v>946</v>
      </c>
      <c r="N21" s="1">
        <v>1</v>
      </c>
      <c r="O21" s="1" t="s">
        <v>426</v>
      </c>
      <c r="P21" s="1">
        <v>1</v>
      </c>
      <c r="Q21" s="1"/>
      <c r="R21" s="1"/>
      <c r="S21" s="1">
        <v>1</v>
      </c>
      <c r="T21" s="1"/>
      <c r="U21" s="4"/>
      <c r="V21" s="4">
        <f t="shared" si="0"/>
        <v>0</v>
      </c>
      <c r="W21" s="33"/>
      <c r="X21" s="23">
        <f t="shared" si="1"/>
        <v>0</v>
      </c>
      <c r="Y21" s="23">
        <f t="shared" si="2"/>
        <v>0</v>
      </c>
      <c r="Z21" s="1"/>
      <c r="AA21" s="1"/>
    </row>
    <row r="22" spans="1:27" x14ac:dyDescent="0.25">
      <c r="A22" s="1" t="s">
        <v>433</v>
      </c>
      <c r="B22" s="2" t="s">
        <v>452</v>
      </c>
      <c r="C22" s="1" t="s">
        <v>5</v>
      </c>
      <c r="D22" s="2" t="s">
        <v>436</v>
      </c>
      <c r="E22" s="1" t="s">
        <v>1117</v>
      </c>
      <c r="F22" s="1" t="s">
        <v>1117</v>
      </c>
      <c r="G22" s="3" t="s">
        <v>2324</v>
      </c>
      <c r="H22" s="1"/>
      <c r="I22" s="5" t="s">
        <v>2323</v>
      </c>
      <c r="J22" s="5"/>
      <c r="K22" s="5"/>
      <c r="L22" s="1"/>
      <c r="M22" s="1" t="s">
        <v>946</v>
      </c>
      <c r="N22" s="1">
        <v>1</v>
      </c>
      <c r="O22" s="1" t="s">
        <v>426</v>
      </c>
      <c r="P22" s="1">
        <v>1</v>
      </c>
      <c r="Q22" s="1"/>
      <c r="R22" s="1"/>
      <c r="S22" s="1">
        <v>1</v>
      </c>
      <c r="T22" s="1"/>
      <c r="U22" s="4"/>
      <c r="V22" s="4">
        <f t="shared" si="0"/>
        <v>0</v>
      </c>
      <c r="W22" s="33"/>
      <c r="X22" s="23">
        <f t="shared" si="1"/>
        <v>0</v>
      </c>
      <c r="Y22" s="23">
        <f t="shared" si="2"/>
        <v>0</v>
      </c>
      <c r="Z22" s="1"/>
      <c r="AA22" s="1"/>
    </row>
    <row r="23" spans="1:27" x14ac:dyDescent="0.25">
      <c r="A23" s="1" t="s">
        <v>433</v>
      </c>
      <c r="B23" s="2" t="s">
        <v>452</v>
      </c>
      <c r="C23" s="1" t="s">
        <v>5</v>
      </c>
      <c r="D23" s="2" t="s">
        <v>436</v>
      </c>
      <c r="E23" s="1" t="s">
        <v>1117</v>
      </c>
      <c r="F23" s="1" t="s">
        <v>1117</v>
      </c>
      <c r="G23" s="3" t="s">
        <v>2322</v>
      </c>
      <c r="H23" s="1"/>
      <c r="I23" s="5" t="s">
        <v>2321</v>
      </c>
      <c r="J23" s="5"/>
      <c r="K23" s="5"/>
      <c r="L23" s="1"/>
      <c r="M23" s="1" t="s">
        <v>946</v>
      </c>
      <c r="N23" s="1">
        <v>4</v>
      </c>
      <c r="O23" s="1" t="s">
        <v>426</v>
      </c>
      <c r="P23" s="1">
        <v>1</v>
      </c>
      <c r="Q23" s="1"/>
      <c r="R23" s="1"/>
      <c r="S23" s="1">
        <v>1</v>
      </c>
      <c r="T23" s="1"/>
      <c r="U23" s="4"/>
      <c r="V23" s="4">
        <f t="shared" si="0"/>
        <v>0</v>
      </c>
      <c r="W23" s="33"/>
      <c r="X23" s="23">
        <f t="shared" si="1"/>
        <v>0</v>
      </c>
      <c r="Y23" s="23">
        <f t="shared" si="2"/>
        <v>0</v>
      </c>
      <c r="Z23" s="1"/>
      <c r="AA23" s="1"/>
    </row>
    <row r="24" spans="1:27" x14ac:dyDescent="0.25">
      <c r="A24" s="1" t="s">
        <v>433</v>
      </c>
      <c r="B24" s="2" t="s">
        <v>452</v>
      </c>
      <c r="C24" s="1" t="s">
        <v>5</v>
      </c>
      <c r="D24" s="2" t="s">
        <v>436</v>
      </c>
      <c r="E24" s="1" t="s">
        <v>1117</v>
      </c>
      <c r="F24" s="1" t="s">
        <v>1117</v>
      </c>
      <c r="G24" s="3" t="s">
        <v>2543</v>
      </c>
      <c r="H24" s="1"/>
      <c r="I24" s="5" t="s">
        <v>2542</v>
      </c>
      <c r="J24" s="5"/>
      <c r="K24" s="5"/>
      <c r="L24" s="1"/>
      <c r="M24" s="1" t="s">
        <v>946</v>
      </c>
      <c r="N24" s="1">
        <v>2</v>
      </c>
      <c r="O24" s="1" t="s">
        <v>426</v>
      </c>
      <c r="P24" s="1">
        <v>1</v>
      </c>
      <c r="Q24" s="1"/>
      <c r="R24" s="1"/>
      <c r="S24" s="1">
        <v>1</v>
      </c>
      <c r="T24" s="1"/>
      <c r="U24" s="4"/>
      <c r="V24" s="4">
        <f t="shared" si="0"/>
        <v>0</v>
      </c>
      <c r="W24" s="33"/>
      <c r="X24" s="23">
        <f t="shared" si="1"/>
        <v>0</v>
      </c>
      <c r="Y24" s="23">
        <f t="shared" si="2"/>
        <v>0</v>
      </c>
      <c r="Z24" s="1"/>
      <c r="AA24" s="1"/>
    </row>
    <row r="25" spans="1:27" x14ac:dyDescent="0.25">
      <c r="A25" s="1" t="s">
        <v>433</v>
      </c>
      <c r="B25" s="2" t="s">
        <v>452</v>
      </c>
      <c r="C25" s="1" t="s">
        <v>5</v>
      </c>
      <c r="D25" s="2" t="s">
        <v>436</v>
      </c>
      <c r="E25" s="1" t="s">
        <v>1117</v>
      </c>
      <c r="F25" s="1" t="s">
        <v>1117</v>
      </c>
      <c r="G25" s="3" t="s">
        <v>2556</v>
      </c>
      <c r="H25" s="1"/>
      <c r="I25" s="5" t="s">
        <v>2555</v>
      </c>
      <c r="J25" s="5"/>
      <c r="K25" s="5"/>
      <c r="L25" s="1"/>
      <c r="M25" s="1" t="s">
        <v>946</v>
      </c>
      <c r="N25" s="1">
        <v>1</v>
      </c>
      <c r="O25" s="1" t="s">
        <v>426</v>
      </c>
      <c r="P25" s="1">
        <v>1</v>
      </c>
      <c r="Q25" s="1"/>
      <c r="R25" s="1"/>
      <c r="S25" s="1">
        <v>1</v>
      </c>
      <c r="T25" s="1"/>
      <c r="U25" s="4"/>
      <c r="V25" s="4">
        <f t="shared" si="0"/>
        <v>0</v>
      </c>
      <c r="W25" s="33"/>
      <c r="X25" s="23">
        <f t="shared" si="1"/>
        <v>0</v>
      </c>
      <c r="Y25" s="23">
        <f t="shared" si="2"/>
        <v>0</v>
      </c>
      <c r="Z25" s="1"/>
      <c r="AA25" s="1"/>
    </row>
    <row r="26" spans="1:27" x14ac:dyDescent="0.25">
      <c r="A26" s="1" t="s">
        <v>433</v>
      </c>
      <c r="B26" s="2" t="s">
        <v>452</v>
      </c>
      <c r="C26" s="1" t="s">
        <v>142</v>
      </c>
      <c r="D26" s="2" t="s">
        <v>437</v>
      </c>
      <c r="E26" s="1" t="s">
        <v>1117</v>
      </c>
      <c r="F26" s="1" t="s">
        <v>1117</v>
      </c>
      <c r="G26" s="3" t="s">
        <v>1123</v>
      </c>
      <c r="H26" s="1"/>
      <c r="I26" s="5" t="s">
        <v>939</v>
      </c>
      <c r="J26" s="5"/>
      <c r="K26" s="5"/>
      <c r="L26" s="1"/>
      <c r="M26" s="1" t="s">
        <v>946</v>
      </c>
      <c r="N26" s="1">
        <v>5</v>
      </c>
      <c r="O26" s="1" t="s">
        <v>426</v>
      </c>
      <c r="P26" s="1">
        <v>1</v>
      </c>
      <c r="Q26" s="1"/>
      <c r="R26" s="1"/>
      <c r="S26" s="1">
        <v>1</v>
      </c>
      <c r="T26" s="1"/>
      <c r="U26" s="1"/>
      <c r="V26" s="4">
        <f t="shared" si="0"/>
        <v>0</v>
      </c>
      <c r="W26" s="33"/>
      <c r="X26" s="23">
        <f t="shared" si="1"/>
        <v>0</v>
      </c>
      <c r="Y26" s="23">
        <f t="shared" si="2"/>
        <v>0</v>
      </c>
      <c r="Z26" s="1"/>
      <c r="AA26" s="1"/>
    </row>
    <row r="27" spans="1:27" x14ac:dyDescent="0.25">
      <c r="A27" s="1" t="s">
        <v>433</v>
      </c>
      <c r="B27" s="2" t="s">
        <v>452</v>
      </c>
      <c r="C27" s="1" t="s">
        <v>142</v>
      </c>
      <c r="D27" s="2" t="s">
        <v>437</v>
      </c>
      <c r="E27" s="1" t="s">
        <v>1117</v>
      </c>
      <c r="F27" s="1" t="s">
        <v>1117</v>
      </c>
      <c r="G27" s="6" t="s">
        <v>1697</v>
      </c>
      <c r="H27" s="1"/>
      <c r="I27" s="5" t="s">
        <v>13</v>
      </c>
      <c r="J27" s="5"/>
      <c r="K27" s="5"/>
      <c r="L27" s="1"/>
      <c r="M27" s="1" t="s">
        <v>946</v>
      </c>
      <c r="N27" s="1">
        <v>1</v>
      </c>
      <c r="O27" s="1" t="s">
        <v>426</v>
      </c>
      <c r="P27" s="1">
        <v>1</v>
      </c>
      <c r="Q27" s="1"/>
      <c r="R27" s="1"/>
      <c r="S27" s="1">
        <v>1</v>
      </c>
      <c r="T27" s="1"/>
      <c r="U27" s="1"/>
      <c r="V27" s="4">
        <f t="shared" si="0"/>
        <v>0</v>
      </c>
      <c r="W27" s="33"/>
      <c r="X27" s="23">
        <f t="shared" si="1"/>
        <v>0</v>
      </c>
      <c r="Y27" s="23">
        <f t="shared" si="2"/>
        <v>0</v>
      </c>
      <c r="Z27" s="1"/>
      <c r="AA27" s="1"/>
    </row>
    <row r="28" spans="1:27" x14ac:dyDescent="0.25">
      <c r="A28" s="1" t="s">
        <v>433</v>
      </c>
      <c r="B28" s="2" t="s">
        <v>452</v>
      </c>
      <c r="C28" s="1" t="s">
        <v>142</v>
      </c>
      <c r="D28" s="2" t="s">
        <v>437</v>
      </c>
      <c r="E28" s="1" t="s">
        <v>1117</v>
      </c>
      <c r="F28" s="1" t="s">
        <v>1117</v>
      </c>
      <c r="G28" s="3" t="s">
        <v>1124</v>
      </c>
      <c r="H28" s="1"/>
      <c r="I28" s="5" t="s">
        <v>965</v>
      </c>
      <c r="J28" s="5"/>
      <c r="K28" s="5"/>
      <c r="L28" s="1"/>
      <c r="M28" s="1" t="s">
        <v>946</v>
      </c>
      <c r="N28" s="1">
        <v>8</v>
      </c>
      <c r="O28" s="1" t="s">
        <v>426</v>
      </c>
      <c r="P28" s="1">
        <v>1</v>
      </c>
      <c r="Q28" s="1"/>
      <c r="R28" s="1"/>
      <c r="S28" s="1">
        <v>1</v>
      </c>
      <c r="T28" s="1"/>
      <c r="U28" s="1"/>
      <c r="V28" s="4">
        <f t="shared" si="0"/>
        <v>0</v>
      </c>
      <c r="W28" s="33"/>
      <c r="X28" s="23">
        <f t="shared" si="1"/>
        <v>0</v>
      </c>
      <c r="Y28" s="23">
        <f t="shared" si="2"/>
        <v>0</v>
      </c>
      <c r="Z28" s="1"/>
      <c r="AA28" s="1"/>
    </row>
    <row r="29" spans="1:27" x14ac:dyDescent="0.25">
      <c r="A29" s="1" t="s">
        <v>433</v>
      </c>
      <c r="B29" s="2" t="s">
        <v>452</v>
      </c>
      <c r="C29" s="1" t="s">
        <v>142</v>
      </c>
      <c r="D29" s="2" t="s">
        <v>437</v>
      </c>
      <c r="E29" s="1" t="s">
        <v>1117</v>
      </c>
      <c r="F29" s="1" t="s">
        <v>1117</v>
      </c>
      <c r="G29" s="3" t="s">
        <v>1125</v>
      </c>
      <c r="H29" s="1"/>
      <c r="I29" t="s">
        <v>1126</v>
      </c>
      <c r="L29" s="1"/>
      <c r="M29" s="1" t="s">
        <v>946</v>
      </c>
      <c r="N29" s="1">
        <v>1</v>
      </c>
      <c r="O29" s="1" t="s">
        <v>426</v>
      </c>
      <c r="P29" s="1">
        <v>1</v>
      </c>
      <c r="Q29" s="1"/>
      <c r="R29" s="1"/>
      <c r="S29" s="1">
        <v>1</v>
      </c>
      <c r="T29" s="1"/>
      <c r="U29" s="1"/>
      <c r="V29" s="4">
        <f t="shared" si="0"/>
        <v>0</v>
      </c>
      <c r="W29" s="33"/>
      <c r="X29" s="23">
        <f t="shared" si="1"/>
        <v>0</v>
      </c>
      <c r="Y29" s="23">
        <f t="shared" si="2"/>
        <v>0</v>
      </c>
      <c r="Z29" s="1"/>
      <c r="AA29" s="1"/>
    </row>
    <row r="30" spans="1:27" x14ac:dyDescent="0.25">
      <c r="A30" s="1" t="s">
        <v>433</v>
      </c>
      <c r="B30" s="2" t="s">
        <v>452</v>
      </c>
      <c r="C30" s="1" t="s">
        <v>5</v>
      </c>
      <c r="D30" s="2" t="s">
        <v>437</v>
      </c>
      <c r="E30" s="1" t="s">
        <v>1117</v>
      </c>
      <c r="F30" s="1" t="s">
        <v>1117</v>
      </c>
      <c r="G30" s="6" t="s">
        <v>2334</v>
      </c>
      <c r="H30" s="1"/>
      <c r="I30" s="5" t="s">
        <v>2333</v>
      </c>
      <c r="J30" s="5"/>
      <c r="K30" s="5"/>
      <c r="L30" s="1"/>
      <c r="M30" s="1" t="s">
        <v>946</v>
      </c>
      <c r="N30" s="1">
        <v>1</v>
      </c>
      <c r="O30" s="1" t="s">
        <v>426</v>
      </c>
      <c r="P30" s="1">
        <v>1</v>
      </c>
      <c r="Q30" s="1"/>
      <c r="R30" s="1"/>
      <c r="S30" s="1">
        <v>1</v>
      </c>
      <c r="T30" s="1"/>
      <c r="U30" s="4"/>
      <c r="V30" s="4">
        <f t="shared" si="0"/>
        <v>0</v>
      </c>
      <c r="W30" s="33"/>
      <c r="X30" s="23">
        <f t="shared" si="1"/>
        <v>0</v>
      </c>
      <c r="Y30" s="23">
        <f t="shared" si="2"/>
        <v>0</v>
      </c>
      <c r="Z30" s="1"/>
      <c r="AA30" s="1"/>
    </row>
    <row r="31" spans="1:27" x14ac:dyDescent="0.25">
      <c r="A31" s="1" t="s">
        <v>433</v>
      </c>
      <c r="B31" s="2" t="s">
        <v>452</v>
      </c>
      <c r="C31" s="1" t="s">
        <v>5</v>
      </c>
      <c r="D31" s="2" t="s">
        <v>437</v>
      </c>
      <c r="E31" s="1" t="s">
        <v>1117</v>
      </c>
      <c r="F31" s="1" t="s">
        <v>1117</v>
      </c>
      <c r="G31" s="3" t="s">
        <v>2332</v>
      </c>
      <c r="H31" s="1"/>
      <c r="I31" s="5" t="s">
        <v>2331</v>
      </c>
      <c r="J31" s="5"/>
      <c r="K31" s="5"/>
      <c r="L31" s="1"/>
      <c r="M31" s="1" t="s">
        <v>946</v>
      </c>
      <c r="N31" s="1">
        <v>1</v>
      </c>
      <c r="O31" s="1" t="s">
        <v>426</v>
      </c>
      <c r="P31" s="1">
        <v>1</v>
      </c>
      <c r="Q31" s="1"/>
      <c r="R31" s="1"/>
      <c r="S31" s="1">
        <v>1</v>
      </c>
      <c r="T31" s="1"/>
      <c r="U31" s="4"/>
      <c r="V31" s="4">
        <f t="shared" si="0"/>
        <v>0</v>
      </c>
      <c r="W31" s="33"/>
      <c r="X31" s="23">
        <f t="shared" si="1"/>
        <v>0</v>
      </c>
      <c r="Y31" s="23">
        <f t="shared" si="2"/>
        <v>0</v>
      </c>
      <c r="Z31" s="1"/>
      <c r="AA31" s="1"/>
    </row>
    <row r="32" spans="1:27" x14ac:dyDescent="0.25">
      <c r="A32" s="1" t="s">
        <v>433</v>
      </c>
      <c r="B32" s="2" t="s">
        <v>452</v>
      </c>
      <c r="C32" s="1" t="s">
        <v>5</v>
      </c>
      <c r="D32" s="2" t="s">
        <v>437</v>
      </c>
      <c r="E32" s="1" t="s">
        <v>1117</v>
      </c>
      <c r="F32" s="1" t="s">
        <v>1117</v>
      </c>
      <c r="G32" s="3" t="s">
        <v>2326</v>
      </c>
      <c r="H32" s="1"/>
      <c r="I32" s="5" t="s">
        <v>1457</v>
      </c>
      <c r="J32" s="5"/>
      <c r="K32" s="5"/>
      <c r="L32" s="1"/>
      <c r="M32" s="1" t="s">
        <v>946</v>
      </c>
      <c r="N32" s="1">
        <v>1</v>
      </c>
      <c r="O32" s="1" t="s">
        <v>426</v>
      </c>
      <c r="P32" s="1">
        <v>1</v>
      </c>
      <c r="Q32" s="1"/>
      <c r="R32" s="1"/>
      <c r="S32" s="1">
        <v>1</v>
      </c>
      <c r="T32" s="1"/>
      <c r="U32" s="4"/>
      <c r="V32" s="4">
        <f t="shared" si="0"/>
        <v>0</v>
      </c>
      <c r="W32" s="33"/>
      <c r="X32" s="23">
        <f t="shared" si="1"/>
        <v>0</v>
      </c>
      <c r="Y32" s="23">
        <f t="shared" si="2"/>
        <v>0</v>
      </c>
      <c r="Z32" s="1"/>
      <c r="AA32" s="1"/>
    </row>
    <row r="33" spans="1:27" x14ac:dyDescent="0.25">
      <c r="A33" s="1" t="s">
        <v>433</v>
      </c>
      <c r="B33" s="2" t="s">
        <v>452</v>
      </c>
      <c r="C33" s="1" t="s">
        <v>5</v>
      </c>
      <c r="D33" s="2" t="s">
        <v>437</v>
      </c>
      <c r="E33" s="1" t="s">
        <v>1117</v>
      </c>
      <c r="F33" s="1" t="s">
        <v>1117</v>
      </c>
      <c r="G33" s="3" t="s">
        <v>2328</v>
      </c>
      <c r="H33" s="1"/>
      <c r="I33" s="5" t="s">
        <v>2327</v>
      </c>
      <c r="J33" s="5"/>
      <c r="K33" s="5"/>
      <c r="L33" s="1"/>
      <c r="M33" s="1" t="s">
        <v>946</v>
      </c>
      <c r="N33" s="1">
        <v>1</v>
      </c>
      <c r="O33" s="1" t="s">
        <v>426</v>
      </c>
      <c r="P33" s="1">
        <v>1</v>
      </c>
      <c r="Q33" s="1"/>
      <c r="R33" s="1"/>
      <c r="S33" s="1">
        <v>1</v>
      </c>
      <c r="T33" s="1"/>
      <c r="U33" s="4"/>
      <c r="V33" s="4">
        <f t="shared" si="0"/>
        <v>0</v>
      </c>
      <c r="W33" s="33"/>
      <c r="X33" s="23">
        <f t="shared" si="1"/>
        <v>0</v>
      </c>
      <c r="Y33" s="23">
        <f t="shared" si="2"/>
        <v>0</v>
      </c>
      <c r="Z33" s="1"/>
      <c r="AA33" s="1"/>
    </row>
    <row r="34" spans="1:27" x14ac:dyDescent="0.25">
      <c r="A34" s="1" t="s">
        <v>433</v>
      </c>
      <c r="B34" s="2" t="s">
        <v>452</v>
      </c>
      <c r="C34" s="1" t="s">
        <v>5</v>
      </c>
      <c r="D34" s="2" t="s">
        <v>437</v>
      </c>
      <c r="E34" s="1" t="s">
        <v>1117</v>
      </c>
      <c r="F34" s="1" t="s">
        <v>1117</v>
      </c>
      <c r="G34" s="3" t="s">
        <v>2330</v>
      </c>
      <c r="H34" s="1"/>
      <c r="I34" s="5" t="s">
        <v>2329</v>
      </c>
      <c r="J34" s="5"/>
      <c r="K34" s="5"/>
      <c r="L34" s="1"/>
      <c r="M34" s="1" t="s">
        <v>946</v>
      </c>
      <c r="N34" s="1">
        <v>2</v>
      </c>
      <c r="O34" s="1" t="s">
        <v>426</v>
      </c>
      <c r="P34" s="1">
        <v>1</v>
      </c>
      <c r="Q34" s="1"/>
      <c r="R34" s="1"/>
      <c r="S34" s="1">
        <v>1</v>
      </c>
      <c r="T34" s="1"/>
      <c r="U34" s="4"/>
      <c r="V34" s="4">
        <f t="shared" si="0"/>
        <v>0</v>
      </c>
      <c r="W34" s="33"/>
      <c r="X34" s="23">
        <f t="shared" ref="X34:X65" si="3">U34*(1-W34)</f>
        <v>0</v>
      </c>
      <c r="Y34" s="23">
        <f t="shared" ref="Y34:Y65" si="4">X34*N34</f>
        <v>0</v>
      </c>
      <c r="Z34" s="1"/>
      <c r="AA34" s="1"/>
    </row>
    <row r="35" spans="1:27" x14ac:dyDescent="0.25">
      <c r="A35" s="1" t="s">
        <v>433</v>
      </c>
      <c r="B35" s="2" t="s">
        <v>452</v>
      </c>
      <c r="C35" s="1" t="s">
        <v>5</v>
      </c>
      <c r="D35" s="2" t="s">
        <v>437</v>
      </c>
      <c r="E35" s="1" t="s">
        <v>1117</v>
      </c>
      <c r="F35" s="1" t="s">
        <v>1117</v>
      </c>
      <c r="G35" s="3" t="s">
        <v>2336</v>
      </c>
      <c r="H35" s="1"/>
      <c r="I35" s="5" t="s">
        <v>2335</v>
      </c>
      <c r="J35" s="5"/>
      <c r="K35" s="5"/>
      <c r="L35" s="1"/>
      <c r="M35" s="1" t="s">
        <v>946</v>
      </c>
      <c r="N35" s="1">
        <v>2</v>
      </c>
      <c r="O35" s="1" t="s">
        <v>426</v>
      </c>
      <c r="P35" s="1">
        <v>1</v>
      </c>
      <c r="Q35" s="1"/>
      <c r="R35" s="1"/>
      <c r="S35" s="1">
        <v>1</v>
      </c>
      <c r="T35" s="1"/>
      <c r="U35" s="4"/>
      <c r="V35" s="4">
        <f t="shared" si="0"/>
        <v>0</v>
      </c>
      <c r="W35" s="33"/>
      <c r="X35" s="23">
        <f t="shared" si="3"/>
        <v>0</v>
      </c>
      <c r="Y35" s="23">
        <f t="shared" si="4"/>
        <v>0</v>
      </c>
      <c r="Z35" s="1"/>
      <c r="AA35" s="1"/>
    </row>
    <row r="36" spans="1:27" x14ac:dyDescent="0.25">
      <c r="A36" s="1" t="s">
        <v>433</v>
      </c>
      <c r="B36" s="2" t="s">
        <v>452</v>
      </c>
      <c r="C36" s="1" t="s">
        <v>5</v>
      </c>
      <c r="D36" s="2" t="s">
        <v>437</v>
      </c>
      <c r="E36" s="1" t="s">
        <v>1117</v>
      </c>
      <c r="F36" s="1" t="s">
        <v>1117</v>
      </c>
      <c r="G36" s="3" t="s">
        <v>2008</v>
      </c>
      <c r="H36" s="1"/>
      <c r="I36" s="5" t="s">
        <v>2007</v>
      </c>
      <c r="J36" s="5"/>
      <c r="K36" s="5"/>
      <c r="L36" s="1"/>
      <c r="M36" s="1" t="s">
        <v>946</v>
      </c>
      <c r="N36" s="1">
        <v>1</v>
      </c>
      <c r="O36" s="1" t="s">
        <v>426</v>
      </c>
      <c r="P36" s="1">
        <v>1</v>
      </c>
      <c r="Q36" s="1"/>
      <c r="R36" s="1"/>
      <c r="S36" s="1">
        <v>1</v>
      </c>
      <c r="T36" s="1"/>
      <c r="U36" s="4"/>
      <c r="V36" s="4">
        <f t="shared" si="0"/>
        <v>0</v>
      </c>
      <c r="W36" s="33"/>
      <c r="X36" s="23">
        <f t="shared" si="3"/>
        <v>0</v>
      </c>
      <c r="Y36" s="23">
        <f t="shared" si="4"/>
        <v>0</v>
      </c>
      <c r="Z36" s="1"/>
      <c r="AA36" s="1"/>
    </row>
    <row r="37" spans="1:27" x14ac:dyDescent="0.25">
      <c r="A37" s="1" t="s">
        <v>433</v>
      </c>
      <c r="B37" s="2" t="s">
        <v>452</v>
      </c>
      <c r="C37" s="1" t="s">
        <v>5</v>
      </c>
      <c r="D37" s="2" t="s">
        <v>437</v>
      </c>
      <c r="E37" s="1" t="s">
        <v>1117</v>
      </c>
      <c r="F37" s="1" t="s">
        <v>1117</v>
      </c>
      <c r="G37" s="3" t="s">
        <v>2548</v>
      </c>
      <c r="H37" s="1"/>
      <c r="I37" s="5" t="s">
        <v>13</v>
      </c>
      <c r="J37" s="5"/>
      <c r="K37" s="5"/>
      <c r="L37" s="1"/>
      <c r="M37" s="1" t="s">
        <v>946</v>
      </c>
      <c r="N37" s="1">
        <v>1</v>
      </c>
      <c r="O37" s="1" t="s">
        <v>426</v>
      </c>
      <c r="P37" s="1">
        <v>1</v>
      </c>
      <c r="Q37" s="1"/>
      <c r="R37" s="1"/>
      <c r="S37" s="1">
        <v>1</v>
      </c>
      <c r="T37" s="1"/>
      <c r="U37" s="4"/>
      <c r="V37" s="4">
        <f t="shared" si="0"/>
        <v>0</v>
      </c>
      <c r="W37" s="33"/>
      <c r="X37" s="23">
        <f t="shared" si="3"/>
        <v>0</v>
      </c>
      <c r="Y37" s="23">
        <f t="shared" si="4"/>
        <v>0</v>
      </c>
      <c r="Z37" s="1"/>
      <c r="AA37" s="1"/>
    </row>
    <row r="38" spans="1:27" x14ac:dyDescent="0.25">
      <c r="A38" s="1" t="s">
        <v>433</v>
      </c>
      <c r="B38" s="2" t="s">
        <v>452</v>
      </c>
      <c r="C38" s="1" t="s">
        <v>142</v>
      </c>
      <c r="D38" s="2" t="s">
        <v>438</v>
      </c>
      <c r="E38" s="1" t="s">
        <v>1117</v>
      </c>
      <c r="F38" s="1" t="s">
        <v>1117</v>
      </c>
      <c r="G38" s="3">
        <v>244123</v>
      </c>
      <c r="H38" s="1"/>
      <c r="I38" t="s">
        <v>1461</v>
      </c>
      <c r="L38" s="1"/>
      <c r="M38" s="1" t="s">
        <v>946</v>
      </c>
      <c r="N38" s="1">
        <v>1</v>
      </c>
      <c r="O38" s="1" t="s">
        <v>426</v>
      </c>
      <c r="P38" s="1">
        <v>1</v>
      </c>
      <c r="S38" s="1">
        <v>1</v>
      </c>
      <c r="V38" s="4">
        <f t="shared" si="0"/>
        <v>0</v>
      </c>
      <c r="W38" s="35"/>
      <c r="X38" s="23">
        <f t="shared" si="3"/>
        <v>0</v>
      </c>
      <c r="Y38" s="23">
        <f t="shared" si="4"/>
        <v>0</v>
      </c>
      <c r="Z38" s="1"/>
      <c r="AA38" s="1"/>
    </row>
    <row r="39" spans="1:27" x14ac:dyDescent="0.25">
      <c r="A39" s="1" t="s">
        <v>433</v>
      </c>
      <c r="B39" s="2" t="s">
        <v>452</v>
      </c>
      <c r="C39" s="1" t="s">
        <v>142</v>
      </c>
      <c r="D39" s="2" t="s">
        <v>438</v>
      </c>
      <c r="E39" s="1" t="s">
        <v>1117</v>
      </c>
      <c r="F39" s="1" t="s">
        <v>1117</v>
      </c>
      <c r="G39" s="3">
        <v>246299</v>
      </c>
      <c r="H39" s="1"/>
      <c r="I39" s="5" t="s">
        <v>1394</v>
      </c>
      <c r="J39" s="5"/>
      <c r="K39" s="5"/>
      <c r="L39" s="1"/>
      <c r="M39" s="1" t="s">
        <v>946</v>
      </c>
      <c r="N39" s="1">
        <v>4</v>
      </c>
      <c r="O39" s="1" t="s">
        <v>426</v>
      </c>
      <c r="P39" s="1">
        <v>1</v>
      </c>
      <c r="S39" s="1">
        <v>1</v>
      </c>
      <c r="V39" s="4">
        <f t="shared" si="0"/>
        <v>0</v>
      </c>
      <c r="W39" s="35"/>
      <c r="X39" s="23">
        <f t="shared" si="3"/>
        <v>0</v>
      </c>
      <c r="Y39" s="23">
        <f t="shared" si="4"/>
        <v>0</v>
      </c>
      <c r="Z39" s="1"/>
      <c r="AA39" s="1"/>
    </row>
    <row r="40" spans="1:27" x14ac:dyDescent="0.25">
      <c r="A40" s="1" t="s">
        <v>433</v>
      </c>
      <c r="B40" s="2" t="s">
        <v>452</v>
      </c>
      <c r="C40" s="1" t="s">
        <v>142</v>
      </c>
      <c r="D40" s="2" t="s">
        <v>438</v>
      </c>
      <c r="E40" s="1" t="s">
        <v>1117</v>
      </c>
      <c r="F40" s="1" t="s">
        <v>1117</v>
      </c>
      <c r="G40" s="3">
        <v>251748</v>
      </c>
      <c r="H40" s="1"/>
      <c r="I40" t="s">
        <v>1458</v>
      </c>
      <c r="L40" s="1"/>
      <c r="M40" s="1" t="s">
        <v>946</v>
      </c>
      <c r="N40" s="1">
        <v>1</v>
      </c>
      <c r="O40" s="1" t="s">
        <v>426</v>
      </c>
      <c r="P40" s="1">
        <v>1</v>
      </c>
      <c r="S40" s="1">
        <v>1</v>
      </c>
      <c r="V40" s="4">
        <f t="shared" si="0"/>
        <v>0</v>
      </c>
      <c r="W40" s="35"/>
      <c r="X40" s="23">
        <f t="shared" si="3"/>
        <v>0</v>
      </c>
      <c r="Y40" s="23">
        <f t="shared" si="4"/>
        <v>0</v>
      </c>
      <c r="Z40" s="1"/>
      <c r="AA40" s="1"/>
    </row>
    <row r="41" spans="1:27" x14ac:dyDescent="0.25">
      <c r="A41" s="19" t="s">
        <v>433</v>
      </c>
      <c r="B41" s="20" t="s">
        <v>452</v>
      </c>
      <c r="C41" s="19" t="s">
        <v>142</v>
      </c>
      <c r="D41" s="20" t="s">
        <v>438</v>
      </c>
      <c r="E41" s="19" t="s">
        <v>1117</v>
      </c>
      <c r="F41" s="19" t="s">
        <v>1117</v>
      </c>
      <c r="G41" s="22" t="s">
        <v>1699</v>
      </c>
      <c r="H41" s="19"/>
      <c r="I41" s="27" t="s">
        <v>1698</v>
      </c>
      <c r="J41" s="27"/>
      <c r="K41" s="27"/>
      <c r="L41" s="19"/>
      <c r="M41" s="19" t="s">
        <v>946</v>
      </c>
      <c r="N41" s="19">
        <v>17</v>
      </c>
      <c r="O41" s="1" t="s">
        <v>426</v>
      </c>
      <c r="P41" s="19">
        <v>17</v>
      </c>
      <c r="Q41" s="19"/>
      <c r="R41" s="19"/>
      <c r="S41" s="19">
        <v>1</v>
      </c>
      <c r="T41" s="19"/>
      <c r="U41" s="21"/>
      <c r="V41" s="4">
        <f t="shared" si="0"/>
        <v>0</v>
      </c>
      <c r="W41" s="36"/>
      <c r="X41" s="23">
        <f t="shared" si="3"/>
        <v>0</v>
      </c>
      <c r="Y41" s="23">
        <f t="shared" si="4"/>
        <v>0</v>
      </c>
      <c r="Z41" s="19"/>
      <c r="AA41" s="1"/>
    </row>
    <row r="42" spans="1:27" x14ac:dyDescent="0.25">
      <c r="A42" s="1" t="s">
        <v>433</v>
      </c>
      <c r="B42" s="2" t="s">
        <v>452</v>
      </c>
      <c r="C42" s="1" t="s">
        <v>142</v>
      </c>
      <c r="D42" s="2" t="s">
        <v>438</v>
      </c>
      <c r="E42" s="1" t="s">
        <v>1117</v>
      </c>
      <c r="F42" s="1" t="s">
        <v>1117</v>
      </c>
      <c r="G42" s="3" t="s">
        <v>1746</v>
      </c>
      <c r="H42" s="1"/>
      <c r="I42" s="5" t="s">
        <v>914</v>
      </c>
      <c r="J42" s="5"/>
      <c r="K42" s="5"/>
      <c r="L42" s="1"/>
      <c r="M42" s="1" t="s">
        <v>946</v>
      </c>
      <c r="N42" s="1">
        <v>1</v>
      </c>
      <c r="O42" s="1" t="s">
        <v>426</v>
      </c>
      <c r="P42" s="1">
        <v>1</v>
      </c>
      <c r="Q42" s="1"/>
      <c r="R42" s="1"/>
      <c r="S42" s="1">
        <v>1</v>
      </c>
      <c r="T42" s="1"/>
      <c r="U42" s="4"/>
      <c r="V42" s="4">
        <f t="shared" si="0"/>
        <v>0</v>
      </c>
      <c r="W42" s="33"/>
      <c r="X42" s="23">
        <f t="shared" si="3"/>
        <v>0</v>
      </c>
      <c r="Y42" s="23">
        <f t="shared" si="4"/>
        <v>0</v>
      </c>
      <c r="Z42" s="1"/>
      <c r="AA42" s="1"/>
    </row>
    <row r="43" spans="1:27" x14ac:dyDescent="0.25">
      <c r="A43" s="1" t="s">
        <v>433</v>
      </c>
      <c r="B43" s="2" t="s">
        <v>452</v>
      </c>
      <c r="C43" s="1" t="s">
        <v>142</v>
      </c>
      <c r="D43" s="2" t="s">
        <v>438</v>
      </c>
      <c r="E43" s="1" t="s">
        <v>1117</v>
      </c>
      <c r="F43" s="1" t="s">
        <v>1117</v>
      </c>
      <c r="G43" s="3" t="s">
        <v>1462</v>
      </c>
      <c r="H43" s="1"/>
      <c r="I43" s="5" t="s">
        <v>140</v>
      </c>
      <c r="J43" s="5"/>
      <c r="K43" s="5"/>
      <c r="L43" s="1"/>
      <c r="M43" s="1" t="s">
        <v>946</v>
      </c>
      <c r="N43" s="1">
        <v>1</v>
      </c>
      <c r="O43" s="1" t="s">
        <v>426</v>
      </c>
      <c r="P43" s="1">
        <v>1</v>
      </c>
      <c r="S43" s="1">
        <v>1</v>
      </c>
      <c r="V43" s="4">
        <f t="shared" si="0"/>
        <v>0</v>
      </c>
      <c r="W43" s="35"/>
      <c r="X43" s="23">
        <f t="shared" si="3"/>
        <v>0</v>
      </c>
      <c r="Y43" s="23">
        <f t="shared" si="4"/>
        <v>0</v>
      </c>
      <c r="Z43" s="1"/>
      <c r="AA43" s="1"/>
    </row>
    <row r="44" spans="1:27" x14ac:dyDescent="0.25">
      <c r="A44" s="1" t="s">
        <v>433</v>
      </c>
      <c r="B44" s="2" t="s">
        <v>452</v>
      </c>
      <c r="C44" s="1" t="s">
        <v>142</v>
      </c>
      <c r="D44" s="2" t="s">
        <v>438</v>
      </c>
      <c r="E44" s="1" t="s">
        <v>1117</v>
      </c>
      <c r="F44" s="1" t="s">
        <v>1117</v>
      </c>
      <c r="G44" s="3" t="s">
        <v>1459</v>
      </c>
      <c r="H44" s="1"/>
      <c r="I44" t="s">
        <v>1460</v>
      </c>
      <c r="L44" s="1"/>
      <c r="M44" s="1" t="s">
        <v>946</v>
      </c>
      <c r="N44" s="1">
        <v>1</v>
      </c>
      <c r="O44" s="1" t="s">
        <v>426</v>
      </c>
      <c r="P44" s="1">
        <v>1</v>
      </c>
      <c r="S44" s="1">
        <v>1</v>
      </c>
      <c r="V44" s="4">
        <f t="shared" si="0"/>
        <v>0</v>
      </c>
      <c r="W44" s="35"/>
      <c r="X44" s="23">
        <f t="shared" si="3"/>
        <v>0</v>
      </c>
      <c r="Y44" s="23">
        <f t="shared" si="4"/>
        <v>0</v>
      </c>
      <c r="Z44" s="1"/>
      <c r="AA44" s="1"/>
    </row>
    <row r="45" spans="1:27" x14ac:dyDescent="0.25">
      <c r="A45" s="1" t="s">
        <v>433</v>
      </c>
      <c r="B45" s="2" t="s">
        <v>452</v>
      </c>
      <c r="C45" s="1" t="s">
        <v>142</v>
      </c>
      <c r="D45" s="2" t="s">
        <v>438</v>
      </c>
      <c r="E45" s="1" t="s">
        <v>1117</v>
      </c>
      <c r="F45" s="1" t="s">
        <v>1117</v>
      </c>
      <c r="G45" s="3" t="s">
        <v>1465</v>
      </c>
      <c r="H45" s="1"/>
      <c r="I45" s="5" t="s">
        <v>1466</v>
      </c>
      <c r="J45" s="5"/>
      <c r="K45" s="5"/>
      <c r="L45" s="1"/>
      <c r="M45" s="1" t="s">
        <v>946</v>
      </c>
      <c r="N45" s="1">
        <v>1</v>
      </c>
      <c r="O45" s="1" t="s">
        <v>426</v>
      </c>
      <c r="P45" s="1">
        <v>1</v>
      </c>
      <c r="Q45" s="1"/>
      <c r="R45" s="1"/>
      <c r="S45" s="1">
        <v>1</v>
      </c>
      <c r="T45" s="1"/>
      <c r="U45" s="1"/>
      <c r="V45" s="4">
        <f t="shared" si="0"/>
        <v>0</v>
      </c>
      <c r="W45" s="33"/>
      <c r="X45" s="23">
        <f t="shared" si="3"/>
        <v>0</v>
      </c>
      <c r="Y45" s="23">
        <f t="shared" si="4"/>
        <v>0</v>
      </c>
      <c r="Z45" s="1"/>
      <c r="AA45" s="1"/>
    </row>
    <row r="46" spans="1:27" x14ac:dyDescent="0.25">
      <c r="A46" s="1" t="s">
        <v>433</v>
      </c>
      <c r="B46" s="2" t="s">
        <v>452</v>
      </c>
      <c r="C46" s="1" t="s">
        <v>142</v>
      </c>
      <c r="D46" s="2" t="s">
        <v>438</v>
      </c>
      <c r="E46" s="1" t="s">
        <v>1117</v>
      </c>
      <c r="F46" s="1" t="s">
        <v>1117</v>
      </c>
      <c r="G46" s="3" t="s">
        <v>1463</v>
      </c>
      <c r="H46" s="1"/>
      <c r="I46" t="s">
        <v>1464</v>
      </c>
      <c r="L46" s="1"/>
      <c r="M46" s="1" t="s">
        <v>946</v>
      </c>
      <c r="N46" s="1">
        <v>1</v>
      </c>
      <c r="O46" s="1" t="s">
        <v>426</v>
      </c>
      <c r="P46" s="1">
        <v>1</v>
      </c>
      <c r="S46" s="1">
        <v>1</v>
      </c>
      <c r="V46" s="4">
        <f t="shared" si="0"/>
        <v>0</v>
      </c>
      <c r="W46" s="35"/>
      <c r="X46" s="23">
        <f t="shared" si="3"/>
        <v>0</v>
      </c>
      <c r="Y46" s="23">
        <f t="shared" si="4"/>
        <v>0</v>
      </c>
      <c r="Z46" s="1"/>
      <c r="AA46" s="1"/>
    </row>
    <row r="47" spans="1:27" x14ac:dyDescent="0.25">
      <c r="A47" s="1" t="s">
        <v>433</v>
      </c>
      <c r="B47" s="2" t="s">
        <v>452</v>
      </c>
      <c r="C47" s="1" t="s">
        <v>5</v>
      </c>
      <c r="D47" s="2" t="s">
        <v>438</v>
      </c>
      <c r="E47" s="1" t="s">
        <v>1117</v>
      </c>
      <c r="F47" s="1" t="s">
        <v>1117</v>
      </c>
      <c r="G47" s="3" t="s">
        <v>1656</v>
      </c>
      <c r="H47" s="1"/>
      <c r="I47" t="s">
        <v>1655</v>
      </c>
      <c r="L47" s="1"/>
      <c r="M47" s="1" t="s">
        <v>946</v>
      </c>
      <c r="N47" s="1">
        <v>1</v>
      </c>
      <c r="O47" s="1" t="s">
        <v>426</v>
      </c>
      <c r="P47" s="1">
        <v>1</v>
      </c>
      <c r="Q47" s="1"/>
      <c r="R47" s="1"/>
      <c r="S47" s="1">
        <v>1</v>
      </c>
      <c r="T47" s="1"/>
      <c r="U47" s="4"/>
      <c r="V47" s="4">
        <f t="shared" si="0"/>
        <v>0</v>
      </c>
      <c r="W47" s="33"/>
      <c r="X47" s="23">
        <f t="shared" si="3"/>
        <v>0</v>
      </c>
      <c r="Y47" s="23">
        <f t="shared" si="4"/>
        <v>0</v>
      </c>
      <c r="Z47" s="1"/>
      <c r="AA47" s="1"/>
    </row>
    <row r="48" spans="1:27" x14ac:dyDescent="0.25">
      <c r="A48" s="1" t="s">
        <v>433</v>
      </c>
      <c r="B48" s="2" t="s">
        <v>452</v>
      </c>
      <c r="C48" s="1" t="s">
        <v>5</v>
      </c>
      <c r="D48" s="2" t="s">
        <v>438</v>
      </c>
      <c r="E48" s="1" t="s">
        <v>1117</v>
      </c>
      <c r="F48" s="1" t="s">
        <v>1117</v>
      </c>
      <c r="G48" s="3" t="s">
        <v>1652</v>
      </c>
      <c r="H48" s="1"/>
      <c r="I48" t="s">
        <v>1651</v>
      </c>
      <c r="L48" s="1"/>
      <c r="M48" s="1" t="s">
        <v>946</v>
      </c>
      <c r="N48" s="1">
        <v>5</v>
      </c>
      <c r="O48" s="1" t="s">
        <v>426</v>
      </c>
      <c r="P48" s="1">
        <v>1</v>
      </c>
      <c r="Q48" s="1"/>
      <c r="R48" s="1"/>
      <c r="S48" s="1">
        <v>1</v>
      </c>
      <c r="T48" s="1"/>
      <c r="U48" s="4"/>
      <c r="V48" s="4">
        <f t="shared" si="0"/>
        <v>0</v>
      </c>
      <c r="W48" s="33"/>
      <c r="X48" s="23">
        <f t="shared" si="3"/>
        <v>0</v>
      </c>
      <c r="Y48" s="23">
        <f t="shared" si="4"/>
        <v>0</v>
      </c>
      <c r="Z48" s="1"/>
      <c r="AA48" s="1"/>
    </row>
    <row r="49" spans="1:27" x14ac:dyDescent="0.25">
      <c r="A49" s="1" t="s">
        <v>433</v>
      </c>
      <c r="B49" s="2" t="s">
        <v>452</v>
      </c>
      <c r="C49" s="1" t="s">
        <v>5</v>
      </c>
      <c r="D49" s="2" t="s">
        <v>438</v>
      </c>
      <c r="E49" s="1" t="s">
        <v>1117</v>
      </c>
      <c r="F49" s="1" t="s">
        <v>1117</v>
      </c>
      <c r="G49" s="3" t="s">
        <v>1654</v>
      </c>
      <c r="H49" s="1"/>
      <c r="I49" t="s">
        <v>1653</v>
      </c>
      <c r="L49" s="1"/>
      <c r="M49" s="1" t="s">
        <v>946</v>
      </c>
      <c r="N49" s="1">
        <v>8</v>
      </c>
      <c r="O49" s="1" t="s">
        <v>1014</v>
      </c>
      <c r="P49" s="1">
        <v>1</v>
      </c>
      <c r="Q49" s="1"/>
      <c r="R49" s="1"/>
      <c r="S49" s="1">
        <v>1</v>
      </c>
      <c r="T49" s="1"/>
      <c r="U49" s="4"/>
      <c r="V49" s="4">
        <f t="shared" si="0"/>
        <v>0</v>
      </c>
      <c r="W49" s="33"/>
      <c r="X49" s="23">
        <f t="shared" si="3"/>
        <v>0</v>
      </c>
      <c r="Y49" s="23">
        <f t="shared" si="4"/>
        <v>0</v>
      </c>
      <c r="Z49" s="1"/>
      <c r="AA49" s="1"/>
    </row>
    <row r="50" spans="1:27" x14ac:dyDescent="0.25">
      <c r="A50" s="1" t="s">
        <v>433</v>
      </c>
      <c r="B50" s="2" t="s">
        <v>452</v>
      </c>
      <c r="C50" s="1" t="s">
        <v>142</v>
      </c>
      <c r="D50" s="2" t="s">
        <v>448</v>
      </c>
      <c r="E50" s="1" t="s">
        <v>1117</v>
      </c>
      <c r="F50" s="1" t="s">
        <v>1117</v>
      </c>
      <c r="G50" s="3">
        <v>220915</v>
      </c>
      <c r="H50" s="1"/>
      <c r="I50" t="s">
        <v>1457</v>
      </c>
      <c r="L50" s="1"/>
      <c r="M50" s="1" t="s">
        <v>946</v>
      </c>
      <c r="N50" s="1">
        <v>1</v>
      </c>
      <c r="O50" s="1" t="s">
        <v>426</v>
      </c>
      <c r="P50" s="1">
        <v>1</v>
      </c>
      <c r="S50" s="1">
        <v>1</v>
      </c>
      <c r="V50" s="4">
        <f t="shared" si="0"/>
        <v>0</v>
      </c>
      <c r="W50" s="35"/>
      <c r="X50" s="23">
        <f t="shared" si="3"/>
        <v>0</v>
      </c>
      <c r="Y50" s="23">
        <f t="shared" si="4"/>
        <v>0</v>
      </c>
      <c r="Z50" s="1"/>
      <c r="AA50" s="1"/>
    </row>
    <row r="51" spans="1:27" x14ac:dyDescent="0.25">
      <c r="A51" s="1" t="s">
        <v>433</v>
      </c>
      <c r="B51" s="2" t="s">
        <v>452</v>
      </c>
      <c r="C51" s="1" t="s">
        <v>142</v>
      </c>
      <c r="D51" s="2" t="s">
        <v>448</v>
      </c>
      <c r="E51" s="1" t="s">
        <v>1117</v>
      </c>
      <c r="F51" s="1" t="s">
        <v>1117</v>
      </c>
      <c r="G51" s="3" t="s">
        <v>1747</v>
      </c>
      <c r="H51" s="1"/>
      <c r="I51" s="5" t="s">
        <v>2313</v>
      </c>
      <c r="J51" s="5"/>
      <c r="K51" s="5"/>
      <c r="L51" s="1"/>
      <c r="M51" s="1" t="s">
        <v>946</v>
      </c>
      <c r="N51" s="1">
        <v>1</v>
      </c>
      <c r="O51" s="1" t="s">
        <v>426</v>
      </c>
      <c r="P51" s="1">
        <v>1</v>
      </c>
      <c r="Q51" s="1"/>
      <c r="R51" s="1"/>
      <c r="S51" s="1">
        <v>1</v>
      </c>
      <c r="T51" s="1"/>
      <c r="U51" s="4"/>
      <c r="V51" s="4">
        <f t="shared" si="0"/>
        <v>0</v>
      </c>
      <c r="W51" s="33"/>
      <c r="X51" s="23">
        <f t="shared" si="3"/>
        <v>0</v>
      </c>
      <c r="Y51" s="23">
        <f t="shared" si="4"/>
        <v>0</v>
      </c>
      <c r="Z51" s="1"/>
      <c r="AA51" s="1"/>
    </row>
    <row r="52" spans="1:27" x14ac:dyDescent="0.25">
      <c r="A52" s="1" t="s">
        <v>433</v>
      </c>
      <c r="B52" s="2" t="s">
        <v>452</v>
      </c>
      <c r="C52" s="1" t="s">
        <v>142</v>
      </c>
      <c r="D52" s="2" t="s">
        <v>448</v>
      </c>
      <c r="E52" s="1" t="s">
        <v>1117</v>
      </c>
      <c r="F52" s="1" t="s">
        <v>1117</v>
      </c>
      <c r="G52" s="3" t="s">
        <v>1449</v>
      </c>
      <c r="H52" s="1"/>
      <c r="I52" t="s">
        <v>1450</v>
      </c>
      <c r="L52" s="1"/>
      <c r="M52" s="1" t="s">
        <v>946</v>
      </c>
      <c r="N52" s="1">
        <v>3</v>
      </c>
      <c r="O52" s="1" t="s">
        <v>426</v>
      </c>
      <c r="P52" s="1">
        <v>1</v>
      </c>
      <c r="S52" s="1">
        <v>1</v>
      </c>
      <c r="V52" s="4">
        <f t="shared" si="0"/>
        <v>0</v>
      </c>
      <c r="W52" s="35"/>
      <c r="X52" s="23">
        <f t="shared" si="3"/>
        <v>0</v>
      </c>
      <c r="Y52" s="23">
        <f t="shared" si="4"/>
        <v>0</v>
      </c>
      <c r="Z52" s="1"/>
      <c r="AA52" s="1"/>
    </row>
    <row r="53" spans="1:27" x14ac:dyDescent="0.25">
      <c r="A53" s="1" t="s">
        <v>433</v>
      </c>
      <c r="B53" s="2" t="s">
        <v>452</v>
      </c>
      <c r="C53" s="1" t="s">
        <v>142</v>
      </c>
      <c r="D53" s="2" t="s">
        <v>448</v>
      </c>
      <c r="E53" s="1" t="s">
        <v>1117</v>
      </c>
      <c r="F53" s="1" t="s">
        <v>1117</v>
      </c>
      <c r="G53" s="3" t="s">
        <v>1451</v>
      </c>
      <c r="H53" s="1"/>
      <c r="I53" t="s">
        <v>1452</v>
      </c>
      <c r="L53" s="1"/>
      <c r="M53" s="1" t="s">
        <v>946</v>
      </c>
      <c r="N53" s="1">
        <v>3</v>
      </c>
      <c r="O53" s="1" t="s">
        <v>426</v>
      </c>
      <c r="P53" s="1">
        <v>1</v>
      </c>
      <c r="S53" s="1">
        <v>1</v>
      </c>
      <c r="V53" s="4">
        <f t="shared" si="0"/>
        <v>0</v>
      </c>
      <c r="W53" s="35"/>
      <c r="X53" s="23">
        <f t="shared" si="3"/>
        <v>0</v>
      </c>
      <c r="Y53" s="23">
        <f t="shared" si="4"/>
        <v>0</v>
      </c>
      <c r="Z53" s="1"/>
      <c r="AA53" s="1"/>
    </row>
    <row r="54" spans="1:27" x14ac:dyDescent="0.25">
      <c r="A54" s="1" t="s">
        <v>433</v>
      </c>
      <c r="B54" s="2" t="s">
        <v>452</v>
      </c>
      <c r="C54" s="1" t="s">
        <v>142</v>
      </c>
      <c r="D54" s="2" t="s">
        <v>448</v>
      </c>
      <c r="E54" s="1" t="s">
        <v>1117</v>
      </c>
      <c r="F54" s="1" t="s">
        <v>1117</v>
      </c>
      <c r="G54" s="3" t="s">
        <v>1455</v>
      </c>
      <c r="H54" s="1"/>
      <c r="I54" s="5" t="s">
        <v>1456</v>
      </c>
      <c r="J54" s="5"/>
      <c r="K54" s="5"/>
      <c r="L54" s="1"/>
      <c r="M54" s="1" t="s">
        <v>946</v>
      </c>
      <c r="N54" s="1">
        <v>1</v>
      </c>
      <c r="O54" s="1" t="s">
        <v>426</v>
      </c>
      <c r="P54" s="1">
        <v>1</v>
      </c>
      <c r="S54" s="1">
        <v>1</v>
      </c>
      <c r="V54" s="4">
        <f t="shared" si="0"/>
        <v>0</v>
      </c>
      <c r="W54" s="35"/>
      <c r="X54" s="23">
        <f t="shared" si="3"/>
        <v>0</v>
      </c>
      <c r="Y54" s="23">
        <f t="shared" si="4"/>
        <v>0</v>
      </c>
      <c r="Z54" s="1"/>
      <c r="AA54" s="1"/>
    </row>
    <row r="55" spans="1:27" x14ac:dyDescent="0.25">
      <c r="A55" s="1" t="s">
        <v>433</v>
      </c>
      <c r="B55" s="2" t="s">
        <v>452</v>
      </c>
      <c r="C55" s="1" t="s">
        <v>142</v>
      </c>
      <c r="D55" s="2" t="s">
        <v>448</v>
      </c>
      <c r="E55" s="1" t="s">
        <v>1117</v>
      </c>
      <c r="F55" s="1" t="s">
        <v>1117</v>
      </c>
      <c r="G55" s="3" t="s">
        <v>1453</v>
      </c>
      <c r="H55" s="1"/>
      <c r="I55" t="s">
        <v>1454</v>
      </c>
      <c r="L55" s="1"/>
      <c r="M55" s="1" t="s">
        <v>946</v>
      </c>
      <c r="N55" s="1">
        <v>2</v>
      </c>
      <c r="O55" s="1" t="s">
        <v>426</v>
      </c>
      <c r="P55" s="1">
        <v>1</v>
      </c>
      <c r="S55" s="1">
        <v>1</v>
      </c>
      <c r="V55" s="4">
        <f t="shared" si="0"/>
        <v>0</v>
      </c>
      <c r="W55" s="35"/>
      <c r="X55" s="23">
        <f t="shared" si="3"/>
        <v>0</v>
      </c>
      <c r="Y55" s="23">
        <f t="shared" si="4"/>
        <v>0</v>
      </c>
      <c r="Z55" s="1"/>
      <c r="AA55" s="1"/>
    </row>
    <row r="56" spans="1:27" x14ac:dyDescent="0.25">
      <c r="A56" s="1" t="s">
        <v>433</v>
      </c>
      <c r="B56" s="2" t="s">
        <v>452</v>
      </c>
      <c r="C56" s="1" t="s">
        <v>142</v>
      </c>
      <c r="D56" s="2" t="s">
        <v>448</v>
      </c>
      <c r="E56" s="1" t="s">
        <v>1117</v>
      </c>
      <c r="F56" s="1" t="s">
        <v>1117</v>
      </c>
      <c r="G56" s="3" t="s">
        <v>1447</v>
      </c>
      <c r="H56" s="1"/>
      <c r="I56" t="s">
        <v>1448</v>
      </c>
      <c r="L56" s="1"/>
      <c r="M56" s="1" t="s">
        <v>946</v>
      </c>
      <c r="N56" s="1">
        <v>4</v>
      </c>
      <c r="O56" s="1" t="s">
        <v>426</v>
      </c>
      <c r="P56" s="1">
        <v>1</v>
      </c>
      <c r="S56" s="1">
        <v>1</v>
      </c>
      <c r="V56" s="4">
        <f t="shared" si="0"/>
        <v>0</v>
      </c>
      <c r="W56" s="35"/>
      <c r="X56" s="23">
        <f t="shared" si="3"/>
        <v>0</v>
      </c>
      <c r="Y56" s="23">
        <f t="shared" si="4"/>
        <v>0</v>
      </c>
      <c r="Z56" s="1"/>
      <c r="AA56" s="1"/>
    </row>
    <row r="57" spans="1:27" x14ac:dyDescent="0.25">
      <c r="A57" s="1" t="s">
        <v>1446</v>
      </c>
      <c r="B57" s="2" t="s">
        <v>452</v>
      </c>
      <c r="C57" s="1" t="s">
        <v>142</v>
      </c>
      <c r="D57" s="2" t="s">
        <v>448</v>
      </c>
      <c r="E57" s="1" t="s">
        <v>1117</v>
      </c>
      <c r="F57" s="1" t="s">
        <v>1117</v>
      </c>
      <c r="G57" s="3" t="s">
        <v>1444</v>
      </c>
      <c r="H57" s="1"/>
      <c r="I57" t="s">
        <v>1445</v>
      </c>
      <c r="L57" s="1"/>
      <c r="M57" s="1" t="s">
        <v>946</v>
      </c>
      <c r="N57" s="1">
        <v>1</v>
      </c>
      <c r="O57" s="1" t="s">
        <v>426</v>
      </c>
      <c r="P57" s="1">
        <v>1</v>
      </c>
      <c r="S57" s="1">
        <v>1</v>
      </c>
      <c r="V57" s="4">
        <f t="shared" si="0"/>
        <v>0</v>
      </c>
      <c r="W57" s="35"/>
      <c r="X57" s="23">
        <f t="shared" si="3"/>
        <v>0</v>
      </c>
      <c r="Y57" s="23">
        <f t="shared" si="4"/>
        <v>0</v>
      </c>
      <c r="Z57" s="1"/>
      <c r="AA57" s="1"/>
    </row>
    <row r="58" spans="1:27" x14ac:dyDescent="0.25">
      <c r="A58" s="1" t="s">
        <v>433</v>
      </c>
      <c r="B58" s="2" t="s">
        <v>452</v>
      </c>
      <c r="C58" s="1" t="s">
        <v>142</v>
      </c>
      <c r="D58" s="2" t="s">
        <v>448</v>
      </c>
      <c r="E58" s="1" t="s">
        <v>1117</v>
      </c>
      <c r="F58" s="1" t="s">
        <v>1117</v>
      </c>
      <c r="G58" s="3" t="s">
        <v>2552</v>
      </c>
      <c r="H58" s="1"/>
      <c r="I58" s="5" t="s">
        <v>2551</v>
      </c>
      <c r="J58" s="5"/>
      <c r="K58" s="5"/>
      <c r="L58" s="1"/>
      <c r="M58" s="1" t="s">
        <v>946</v>
      </c>
      <c r="N58" s="1">
        <v>1</v>
      </c>
      <c r="O58" s="1" t="s">
        <v>426</v>
      </c>
      <c r="P58" s="1">
        <v>1</v>
      </c>
      <c r="Q58" s="1"/>
      <c r="R58" s="1"/>
      <c r="S58" s="1">
        <v>1</v>
      </c>
      <c r="T58" s="1"/>
      <c r="U58" s="4"/>
      <c r="V58" s="4">
        <f t="shared" si="0"/>
        <v>0</v>
      </c>
      <c r="W58" s="33"/>
      <c r="X58" s="23">
        <f t="shared" si="3"/>
        <v>0</v>
      </c>
      <c r="Y58" s="23">
        <f t="shared" si="4"/>
        <v>0</v>
      </c>
      <c r="Z58" s="1"/>
      <c r="AA58" s="1"/>
    </row>
    <row r="59" spans="1:27" x14ac:dyDescent="0.25">
      <c r="A59" s="1" t="s">
        <v>433</v>
      </c>
      <c r="B59" s="2" t="s">
        <v>452</v>
      </c>
      <c r="C59" s="1" t="s">
        <v>142</v>
      </c>
      <c r="D59" s="2" t="s">
        <v>448</v>
      </c>
      <c r="E59" s="1" t="s">
        <v>1117</v>
      </c>
      <c r="F59" s="1" t="s">
        <v>1117</v>
      </c>
      <c r="G59" s="3" t="s">
        <v>2554</v>
      </c>
      <c r="H59" s="1"/>
      <c r="I59" s="5" t="s">
        <v>2553</v>
      </c>
      <c r="J59" s="5"/>
      <c r="K59" s="5"/>
      <c r="L59" s="1"/>
      <c r="M59" s="1" t="s">
        <v>946</v>
      </c>
      <c r="N59" s="1">
        <v>2</v>
      </c>
      <c r="O59" s="1" t="s">
        <v>426</v>
      </c>
      <c r="P59" s="1">
        <v>1</v>
      </c>
      <c r="Q59" s="1"/>
      <c r="R59" s="1"/>
      <c r="S59" s="1">
        <v>1</v>
      </c>
      <c r="T59" s="1"/>
      <c r="U59" s="4"/>
      <c r="V59" s="4">
        <f t="shared" si="0"/>
        <v>0</v>
      </c>
      <c r="W59" s="33"/>
      <c r="X59" s="23">
        <f t="shared" si="3"/>
        <v>0</v>
      </c>
      <c r="Y59" s="23">
        <f t="shared" si="4"/>
        <v>0</v>
      </c>
      <c r="Z59" s="1"/>
      <c r="AA59" s="1"/>
    </row>
    <row r="60" spans="1:27" x14ac:dyDescent="0.25">
      <c r="A60" s="1" t="s">
        <v>433</v>
      </c>
      <c r="B60" s="2" t="s">
        <v>452</v>
      </c>
      <c r="C60" s="1" t="s">
        <v>142</v>
      </c>
      <c r="D60" s="2" t="s">
        <v>448</v>
      </c>
      <c r="E60" s="1" t="s">
        <v>1117</v>
      </c>
      <c r="F60" s="1" t="s">
        <v>1117</v>
      </c>
      <c r="G60" s="3" t="s">
        <v>2558</v>
      </c>
      <c r="H60" s="1"/>
      <c r="I60" s="5" t="s">
        <v>2557</v>
      </c>
      <c r="J60" s="5"/>
      <c r="K60" s="5"/>
      <c r="L60" s="1"/>
      <c r="M60" s="1" t="s">
        <v>946</v>
      </c>
      <c r="N60" s="1">
        <v>1</v>
      </c>
      <c r="O60" s="1" t="s">
        <v>426</v>
      </c>
      <c r="P60" s="1">
        <v>1</v>
      </c>
      <c r="Q60" s="1"/>
      <c r="R60" s="1"/>
      <c r="S60" s="1">
        <v>1</v>
      </c>
      <c r="T60" s="1"/>
      <c r="U60" s="4"/>
      <c r="V60" s="4">
        <f t="shared" si="0"/>
        <v>0</v>
      </c>
      <c r="W60" s="33"/>
      <c r="X60" s="23">
        <f t="shared" si="3"/>
        <v>0</v>
      </c>
      <c r="Y60" s="23">
        <f t="shared" si="4"/>
        <v>0</v>
      </c>
      <c r="Z60" s="1"/>
      <c r="AA60" s="1"/>
    </row>
    <row r="61" spans="1:27" x14ac:dyDescent="0.25">
      <c r="A61" s="1" t="s">
        <v>433</v>
      </c>
      <c r="B61" s="2" t="s">
        <v>452</v>
      </c>
      <c r="C61" s="1" t="s">
        <v>142</v>
      </c>
      <c r="D61" s="2" t="s">
        <v>448</v>
      </c>
      <c r="E61" s="1" t="s">
        <v>1117</v>
      </c>
      <c r="F61" s="1" t="s">
        <v>1117</v>
      </c>
      <c r="G61" s="6" t="s">
        <v>2586</v>
      </c>
      <c r="H61" s="1"/>
      <c r="I61" s="5" t="s">
        <v>2585</v>
      </c>
      <c r="J61" s="5"/>
      <c r="K61" s="5"/>
      <c r="L61" s="1"/>
      <c r="M61" s="1" t="s">
        <v>946</v>
      </c>
      <c r="N61" s="1">
        <v>1</v>
      </c>
      <c r="O61" s="1" t="s">
        <v>426</v>
      </c>
      <c r="P61" s="1">
        <v>1</v>
      </c>
      <c r="Q61" s="1"/>
      <c r="R61" s="1"/>
      <c r="S61" s="1">
        <v>1</v>
      </c>
      <c r="T61" s="1"/>
      <c r="U61" s="4"/>
      <c r="V61" s="4">
        <f t="shared" si="0"/>
        <v>0</v>
      </c>
      <c r="W61" s="33"/>
      <c r="X61" s="23">
        <f t="shared" si="3"/>
        <v>0</v>
      </c>
      <c r="Y61" s="23">
        <f t="shared" si="4"/>
        <v>0</v>
      </c>
      <c r="Z61" s="1"/>
      <c r="AA61" s="1"/>
    </row>
    <row r="62" spans="1:27" x14ac:dyDescent="0.25">
      <c r="A62" s="1" t="s">
        <v>433</v>
      </c>
      <c r="B62" s="2" t="s">
        <v>452</v>
      </c>
      <c r="C62" s="1" t="s">
        <v>5</v>
      </c>
      <c r="D62" s="2" t="s">
        <v>448</v>
      </c>
      <c r="E62" s="1" t="s">
        <v>1117</v>
      </c>
      <c r="F62" s="1" t="s">
        <v>1117</v>
      </c>
      <c r="G62" s="6" t="s">
        <v>2338</v>
      </c>
      <c r="H62" s="1"/>
      <c r="I62" t="s">
        <v>2337</v>
      </c>
      <c r="L62" s="1"/>
      <c r="M62" s="1" t="s">
        <v>946</v>
      </c>
      <c r="N62" s="1">
        <v>1</v>
      </c>
      <c r="O62" s="1" t="s">
        <v>426</v>
      </c>
      <c r="P62" s="1">
        <v>1</v>
      </c>
      <c r="Q62" s="1"/>
      <c r="R62" s="1"/>
      <c r="S62" s="1">
        <v>1</v>
      </c>
      <c r="T62" s="1"/>
      <c r="U62" s="4"/>
      <c r="V62" s="4">
        <f t="shared" si="0"/>
        <v>0</v>
      </c>
      <c r="W62" s="33"/>
      <c r="X62" s="23">
        <f t="shared" si="3"/>
        <v>0</v>
      </c>
      <c r="Y62" s="23">
        <f t="shared" si="4"/>
        <v>0</v>
      </c>
      <c r="Z62" s="1"/>
      <c r="AA62" s="1"/>
    </row>
    <row r="63" spans="1:27" x14ac:dyDescent="0.25">
      <c r="A63" s="1" t="s">
        <v>433</v>
      </c>
      <c r="B63" s="2" t="s">
        <v>452</v>
      </c>
      <c r="C63" s="1" t="s">
        <v>142</v>
      </c>
      <c r="D63" s="2" t="s">
        <v>452</v>
      </c>
      <c r="E63" s="1" t="s">
        <v>1117</v>
      </c>
      <c r="F63" s="1" t="s">
        <v>1117</v>
      </c>
      <c r="G63" s="3">
        <v>247138</v>
      </c>
      <c r="H63" s="1"/>
      <c r="I63" s="5" t="s">
        <v>1440</v>
      </c>
      <c r="J63" s="5"/>
      <c r="K63" s="5"/>
      <c r="L63" s="1"/>
      <c r="M63" s="1" t="s">
        <v>946</v>
      </c>
      <c r="N63" s="1">
        <v>1</v>
      </c>
      <c r="O63" s="1" t="s">
        <v>426</v>
      </c>
      <c r="P63" s="1">
        <v>1</v>
      </c>
      <c r="S63" s="1">
        <v>1</v>
      </c>
      <c r="V63" s="4">
        <f t="shared" si="0"/>
        <v>0</v>
      </c>
      <c r="W63" s="35"/>
      <c r="X63" s="23">
        <f t="shared" si="3"/>
        <v>0</v>
      </c>
      <c r="Y63" s="23">
        <f t="shared" si="4"/>
        <v>0</v>
      </c>
      <c r="Z63" s="1"/>
      <c r="AA63" s="1"/>
    </row>
    <row r="64" spans="1:27" x14ac:dyDescent="0.25">
      <c r="A64" s="1" t="s">
        <v>433</v>
      </c>
      <c r="B64" s="2" t="s">
        <v>452</v>
      </c>
      <c r="C64" s="1" t="s">
        <v>142</v>
      </c>
      <c r="D64" s="2" t="s">
        <v>452</v>
      </c>
      <c r="E64" s="1" t="s">
        <v>1117</v>
      </c>
      <c r="F64" s="1" t="s">
        <v>1117</v>
      </c>
      <c r="G64" s="3">
        <v>279296</v>
      </c>
      <c r="H64" s="1"/>
      <c r="I64" s="5" t="s">
        <v>1443</v>
      </c>
      <c r="J64" s="5"/>
      <c r="K64" s="5"/>
      <c r="L64" s="1"/>
      <c r="M64" s="1" t="s">
        <v>946</v>
      </c>
      <c r="N64" s="1">
        <v>21</v>
      </c>
      <c r="O64" s="1" t="s">
        <v>426</v>
      </c>
      <c r="P64" s="1">
        <v>1</v>
      </c>
      <c r="S64" s="1">
        <v>1</v>
      </c>
      <c r="V64" s="4">
        <f t="shared" si="0"/>
        <v>0</v>
      </c>
      <c r="W64" s="35"/>
      <c r="X64" s="23">
        <f t="shared" si="3"/>
        <v>0</v>
      </c>
      <c r="Y64" s="23">
        <f t="shared" si="4"/>
        <v>0</v>
      </c>
      <c r="Z64" s="1"/>
      <c r="AA64" s="1"/>
    </row>
    <row r="65" spans="1:27" x14ac:dyDescent="0.25">
      <c r="A65" s="1" t="s">
        <v>433</v>
      </c>
      <c r="B65" s="2" t="s">
        <v>452</v>
      </c>
      <c r="C65" s="1" t="s">
        <v>142</v>
      </c>
      <c r="D65" s="2" t="s">
        <v>452</v>
      </c>
      <c r="E65" s="1" t="s">
        <v>1117</v>
      </c>
      <c r="F65" s="1" t="s">
        <v>1117</v>
      </c>
      <c r="G65" s="3" t="s">
        <v>1441</v>
      </c>
      <c r="H65" s="1"/>
      <c r="I65" s="5" t="s">
        <v>1442</v>
      </c>
      <c r="J65" s="5"/>
      <c r="K65" s="5"/>
      <c r="L65" s="1"/>
      <c r="M65" s="1" t="s">
        <v>946</v>
      </c>
      <c r="N65" s="1">
        <v>1</v>
      </c>
      <c r="O65" s="1" t="s">
        <v>426</v>
      </c>
      <c r="P65" s="1">
        <v>1</v>
      </c>
      <c r="S65" s="1">
        <v>1</v>
      </c>
      <c r="V65" s="4">
        <f t="shared" si="0"/>
        <v>0</v>
      </c>
      <c r="W65" s="35"/>
      <c r="X65" s="23">
        <f t="shared" si="3"/>
        <v>0</v>
      </c>
      <c r="Y65" s="23">
        <f t="shared" si="4"/>
        <v>0</v>
      </c>
      <c r="Z65" s="1"/>
      <c r="AA65" s="1"/>
    </row>
    <row r="66" spans="1:27" x14ac:dyDescent="0.25">
      <c r="A66" s="1" t="s">
        <v>433</v>
      </c>
      <c r="B66" s="2" t="s">
        <v>452</v>
      </c>
      <c r="C66" s="1" t="s">
        <v>142</v>
      </c>
      <c r="D66" s="2" t="s">
        <v>452</v>
      </c>
      <c r="E66" s="1" t="s">
        <v>1117</v>
      </c>
      <c r="F66" s="1" t="s">
        <v>1117</v>
      </c>
      <c r="G66" s="6" t="s">
        <v>2318</v>
      </c>
      <c r="H66" s="1"/>
      <c r="I66" s="5" t="s">
        <v>2314</v>
      </c>
      <c r="J66" s="5"/>
      <c r="K66" s="5"/>
      <c r="L66" s="1"/>
      <c r="M66" s="1" t="s">
        <v>946</v>
      </c>
      <c r="N66" s="1">
        <v>1</v>
      </c>
      <c r="O66" s="1" t="s">
        <v>426</v>
      </c>
      <c r="P66" s="1">
        <v>1</v>
      </c>
      <c r="S66" s="1">
        <v>1</v>
      </c>
      <c r="V66" s="4">
        <f t="shared" ref="V66:V129" si="5">U66*N66</f>
        <v>0</v>
      </c>
      <c r="W66" s="35"/>
      <c r="X66" s="23">
        <f t="shared" ref="X66:X97" si="6">U66*(1-W66)</f>
        <v>0</v>
      </c>
      <c r="Y66" s="23">
        <f t="shared" ref="Y66:Y97" si="7">X66*N66</f>
        <v>0</v>
      </c>
      <c r="Z66" s="1"/>
      <c r="AA66" s="1"/>
    </row>
    <row r="67" spans="1:27" x14ac:dyDescent="0.25">
      <c r="A67" s="1" t="s">
        <v>433</v>
      </c>
      <c r="B67" s="2" t="s">
        <v>452</v>
      </c>
      <c r="C67" s="1" t="s">
        <v>142</v>
      </c>
      <c r="D67" s="2" t="s">
        <v>452</v>
      </c>
      <c r="E67" s="1" t="s">
        <v>1117</v>
      </c>
      <c r="F67" s="1" t="s">
        <v>1117</v>
      </c>
      <c r="G67" s="6" t="s">
        <v>2588</v>
      </c>
      <c r="H67" s="1"/>
      <c r="I67" s="5" t="s">
        <v>2587</v>
      </c>
      <c r="J67" s="5"/>
      <c r="K67" s="5"/>
      <c r="L67" s="1"/>
      <c r="M67" s="1" t="s">
        <v>946</v>
      </c>
      <c r="N67" s="1">
        <v>1</v>
      </c>
      <c r="O67" s="1" t="s">
        <v>426</v>
      </c>
      <c r="P67" s="1">
        <v>1</v>
      </c>
      <c r="Q67" s="1"/>
      <c r="R67" s="1"/>
      <c r="S67" s="1">
        <v>1</v>
      </c>
      <c r="T67" s="1"/>
      <c r="U67" s="4"/>
      <c r="V67" s="4">
        <f t="shared" si="5"/>
        <v>0</v>
      </c>
      <c r="W67" s="33"/>
      <c r="X67" s="23">
        <f t="shared" si="6"/>
        <v>0</v>
      </c>
      <c r="Y67" s="23">
        <f t="shared" si="7"/>
        <v>0</v>
      </c>
      <c r="Z67" s="1"/>
      <c r="AA67" s="1"/>
    </row>
    <row r="68" spans="1:27" x14ac:dyDescent="0.25">
      <c r="A68" s="1" t="s">
        <v>433</v>
      </c>
      <c r="B68" s="2" t="s">
        <v>452</v>
      </c>
      <c r="C68" s="1" t="s">
        <v>5</v>
      </c>
      <c r="D68" s="2" t="s">
        <v>452</v>
      </c>
      <c r="E68" s="1" t="s">
        <v>1117</v>
      </c>
      <c r="F68" s="1" t="s">
        <v>1636</v>
      </c>
      <c r="G68" s="3" t="s">
        <v>1661</v>
      </c>
      <c r="H68" s="1"/>
      <c r="I68" s="5" t="s">
        <v>72</v>
      </c>
      <c r="J68" s="5"/>
      <c r="K68" s="5"/>
      <c r="L68" s="1"/>
      <c r="M68" s="1" t="s">
        <v>946</v>
      </c>
      <c r="N68" s="1">
        <v>1</v>
      </c>
      <c r="O68" s="1" t="s">
        <v>426</v>
      </c>
      <c r="P68" s="1">
        <v>1</v>
      </c>
      <c r="Q68" s="1"/>
      <c r="R68" s="1"/>
      <c r="S68" s="1">
        <v>1</v>
      </c>
      <c r="T68" s="1"/>
      <c r="U68" s="4"/>
      <c r="V68" s="4">
        <f t="shared" si="5"/>
        <v>0</v>
      </c>
      <c r="W68" s="33"/>
      <c r="X68" s="23">
        <f t="shared" si="6"/>
        <v>0</v>
      </c>
      <c r="Y68" s="23">
        <f t="shared" si="7"/>
        <v>0</v>
      </c>
      <c r="Z68" s="1"/>
      <c r="AA68" s="1"/>
    </row>
    <row r="69" spans="1:27" x14ac:dyDescent="0.25">
      <c r="A69" s="1" t="s">
        <v>433</v>
      </c>
      <c r="B69" s="2" t="s">
        <v>452</v>
      </c>
      <c r="C69" s="1" t="s">
        <v>5</v>
      </c>
      <c r="D69" s="2" t="s">
        <v>452</v>
      </c>
      <c r="E69" s="1" t="s">
        <v>1117</v>
      </c>
      <c r="F69" s="1" t="s">
        <v>1636</v>
      </c>
      <c r="G69" s="3" t="s">
        <v>1660</v>
      </c>
      <c r="H69" s="1"/>
      <c r="I69" s="5" t="s">
        <v>1659</v>
      </c>
      <c r="J69" s="5"/>
      <c r="K69" s="5"/>
      <c r="L69" s="1"/>
      <c r="M69" s="1" t="s">
        <v>946</v>
      </c>
      <c r="N69" s="1">
        <v>4</v>
      </c>
      <c r="O69" s="1" t="s">
        <v>1014</v>
      </c>
      <c r="P69" s="1">
        <v>1</v>
      </c>
      <c r="Q69" s="1"/>
      <c r="R69" s="1"/>
      <c r="S69" s="1" t="s">
        <v>1014</v>
      </c>
      <c r="T69" s="1"/>
      <c r="U69" s="4"/>
      <c r="V69" s="4">
        <f t="shared" si="5"/>
        <v>0</v>
      </c>
      <c r="W69" s="33"/>
      <c r="X69" s="23">
        <f t="shared" si="6"/>
        <v>0</v>
      </c>
      <c r="Y69" s="23">
        <f t="shared" si="7"/>
        <v>0</v>
      </c>
      <c r="Z69" s="1"/>
      <c r="AA69" s="1"/>
    </row>
    <row r="70" spans="1:27" x14ac:dyDescent="0.25">
      <c r="A70" s="1" t="s">
        <v>433</v>
      </c>
      <c r="B70" s="2" t="s">
        <v>452</v>
      </c>
      <c r="C70" s="1" t="s">
        <v>5</v>
      </c>
      <c r="D70" s="2" t="s">
        <v>452</v>
      </c>
      <c r="E70" s="1" t="s">
        <v>1117</v>
      </c>
      <c r="F70" s="1" t="s">
        <v>1636</v>
      </c>
      <c r="G70" s="3" t="s">
        <v>1658</v>
      </c>
      <c r="H70" s="1"/>
      <c r="I70" t="s">
        <v>1657</v>
      </c>
      <c r="L70" s="1"/>
      <c r="M70" s="1" t="s">
        <v>946</v>
      </c>
      <c r="N70" s="1">
        <v>1</v>
      </c>
      <c r="O70" s="1" t="s">
        <v>426</v>
      </c>
      <c r="P70" s="1">
        <v>1</v>
      </c>
      <c r="Q70" s="1"/>
      <c r="R70" s="1"/>
      <c r="S70" s="1">
        <v>1</v>
      </c>
      <c r="T70" s="1"/>
      <c r="U70" s="4"/>
      <c r="V70" s="4">
        <f t="shared" si="5"/>
        <v>0</v>
      </c>
      <c r="W70" s="33"/>
      <c r="X70" s="23">
        <f t="shared" si="6"/>
        <v>0</v>
      </c>
      <c r="Y70" s="23">
        <f t="shared" si="7"/>
        <v>0</v>
      </c>
      <c r="Z70" s="1"/>
      <c r="AA70" s="1"/>
    </row>
    <row r="71" spans="1:27" x14ac:dyDescent="0.25">
      <c r="A71" s="1" t="s">
        <v>433</v>
      </c>
      <c r="B71" s="2" t="s">
        <v>452</v>
      </c>
      <c r="C71" s="1" t="s">
        <v>5</v>
      </c>
      <c r="D71" s="2" t="s">
        <v>452</v>
      </c>
      <c r="E71" s="1" t="s">
        <v>1117</v>
      </c>
      <c r="F71" s="1" t="s">
        <v>1662</v>
      </c>
      <c r="G71" s="3" t="s">
        <v>1664</v>
      </c>
      <c r="H71" s="1"/>
      <c r="I71" s="5" t="s">
        <v>1663</v>
      </c>
      <c r="J71" s="5"/>
      <c r="K71" s="5"/>
      <c r="L71" s="1"/>
      <c r="M71" s="1" t="s">
        <v>946</v>
      </c>
      <c r="N71" s="1">
        <v>1</v>
      </c>
      <c r="O71" s="1" t="s">
        <v>426</v>
      </c>
      <c r="P71" s="1">
        <v>1</v>
      </c>
      <c r="Q71" s="1"/>
      <c r="R71" s="1"/>
      <c r="S71" s="1">
        <v>1</v>
      </c>
      <c r="T71" s="1"/>
      <c r="U71" s="4"/>
      <c r="V71" s="4">
        <f t="shared" si="5"/>
        <v>0</v>
      </c>
      <c r="W71" s="33"/>
      <c r="X71" s="23">
        <f t="shared" si="6"/>
        <v>0</v>
      </c>
      <c r="Y71" s="23">
        <f t="shared" si="7"/>
        <v>0</v>
      </c>
      <c r="Z71" s="1"/>
      <c r="AA71" s="1"/>
    </row>
    <row r="72" spans="1:27" x14ac:dyDescent="0.25">
      <c r="A72" s="1" t="s">
        <v>433</v>
      </c>
      <c r="B72" s="2" t="s">
        <v>452</v>
      </c>
      <c r="C72" s="1" t="s">
        <v>5</v>
      </c>
      <c r="D72" s="2" t="s">
        <v>452</v>
      </c>
      <c r="E72" s="1" t="s">
        <v>1117</v>
      </c>
      <c r="F72" s="1" t="s">
        <v>1117</v>
      </c>
      <c r="G72" s="3" t="s">
        <v>2545</v>
      </c>
      <c r="H72" s="1"/>
      <c r="I72" s="5" t="s">
        <v>2544</v>
      </c>
      <c r="J72" s="5"/>
      <c r="K72" s="5"/>
      <c r="L72" s="1"/>
      <c r="M72" s="1" t="s">
        <v>946</v>
      </c>
      <c r="N72" s="1">
        <v>1</v>
      </c>
      <c r="O72" s="1" t="s">
        <v>426</v>
      </c>
      <c r="P72" s="1">
        <v>1</v>
      </c>
      <c r="Q72" s="1"/>
      <c r="R72" s="1"/>
      <c r="S72" s="1">
        <v>1</v>
      </c>
      <c r="T72" s="1"/>
      <c r="U72" s="4"/>
      <c r="V72" s="4">
        <f t="shared" si="5"/>
        <v>0</v>
      </c>
      <c r="W72" s="33"/>
      <c r="X72" s="23">
        <f t="shared" si="6"/>
        <v>0</v>
      </c>
      <c r="Y72" s="23">
        <f t="shared" si="7"/>
        <v>0</v>
      </c>
      <c r="Z72" s="1"/>
      <c r="AA72" s="1"/>
    </row>
    <row r="73" spans="1:27" x14ac:dyDescent="0.25">
      <c r="A73" s="1" t="s">
        <v>433</v>
      </c>
      <c r="B73" s="2" t="s">
        <v>452</v>
      </c>
      <c r="C73" s="1" t="s">
        <v>5</v>
      </c>
      <c r="D73" s="2" t="s">
        <v>452</v>
      </c>
      <c r="E73" s="1" t="s">
        <v>1117</v>
      </c>
      <c r="F73" s="1" t="s">
        <v>1117</v>
      </c>
      <c r="G73" s="3" t="s">
        <v>2547</v>
      </c>
      <c r="H73" s="1"/>
      <c r="I73" s="5" t="s">
        <v>2546</v>
      </c>
      <c r="J73" s="5"/>
      <c r="K73" s="5"/>
      <c r="L73" s="1"/>
      <c r="M73" s="1" t="s">
        <v>946</v>
      </c>
      <c r="N73" s="1">
        <v>1</v>
      </c>
      <c r="O73" s="1" t="s">
        <v>426</v>
      </c>
      <c r="P73" s="1">
        <v>1</v>
      </c>
      <c r="Q73" s="1"/>
      <c r="R73" s="1"/>
      <c r="S73" s="1">
        <v>1</v>
      </c>
      <c r="T73" s="1"/>
      <c r="U73" s="4"/>
      <c r="V73" s="4">
        <f t="shared" si="5"/>
        <v>0</v>
      </c>
      <c r="W73" s="33"/>
      <c r="X73" s="23">
        <f t="shared" si="6"/>
        <v>0</v>
      </c>
      <c r="Y73" s="23">
        <f t="shared" si="7"/>
        <v>0</v>
      </c>
      <c r="Z73" s="1"/>
      <c r="AA73" s="1"/>
    </row>
    <row r="74" spans="1:27" x14ac:dyDescent="0.25">
      <c r="A74" s="1" t="s">
        <v>433</v>
      </c>
      <c r="B74" s="2" t="s">
        <v>452</v>
      </c>
      <c r="C74" s="1" t="s">
        <v>5</v>
      </c>
      <c r="D74" s="2" t="s">
        <v>452</v>
      </c>
      <c r="E74" s="1" t="s">
        <v>1117</v>
      </c>
      <c r="F74" s="1" t="s">
        <v>1117</v>
      </c>
      <c r="G74" s="3" t="s">
        <v>2550</v>
      </c>
      <c r="H74" s="1"/>
      <c r="I74" s="5" t="s">
        <v>2549</v>
      </c>
      <c r="J74" s="5"/>
      <c r="K74" s="5"/>
      <c r="L74" s="1"/>
      <c r="M74" s="1" t="s">
        <v>946</v>
      </c>
      <c r="N74" s="1">
        <v>1</v>
      </c>
      <c r="O74" s="1" t="s">
        <v>426</v>
      </c>
      <c r="P74" s="1">
        <v>1</v>
      </c>
      <c r="Q74" s="1"/>
      <c r="R74" s="1"/>
      <c r="S74" s="1">
        <v>1</v>
      </c>
      <c r="T74" s="1"/>
      <c r="U74" s="4"/>
      <c r="V74" s="4">
        <f t="shared" si="5"/>
        <v>0</v>
      </c>
      <c r="W74" s="33"/>
      <c r="X74" s="23">
        <f t="shared" si="6"/>
        <v>0</v>
      </c>
      <c r="Y74" s="23">
        <f t="shared" si="7"/>
        <v>0</v>
      </c>
      <c r="Z74" s="1"/>
      <c r="AA74" s="1"/>
    </row>
    <row r="75" spans="1:27" x14ac:dyDescent="0.25">
      <c r="A75" s="1" t="s">
        <v>433</v>
      </c>
      <c r="B75" s="2" t="s">
        <v>452</v>
      </c>
      <c r="C75" s="1" t="s">
        <v>142</v>
      </c>
      <c r="D75" s="2" t="s">
        <v>453</v>
      </c>
      <c r="E75" s="1" t="s">
        <v>1117</v>
      </c>
      <c r="F75" s="1" t="s">
        <v>1117</v>
      </c>
      <c r="G75" s="6" t="s">
        <v>1967</v>
      </c>
      <c r="H75" s="1"/>
      <c r="I75" t="s">
        <v>1439</v>
      </c>
      <c r="L75" s="1"/>
      <c r="M75" s="1" t="s">
        <v>946</v>
      </c>
      <c r="N75" s="1">
        <v>2</v>
      </c>
      <c r="O75" s="1" t="s">
        <v>426</v>
      </c>
      <c r="P75" s="1">
        <v>1</v>
      </c>
      <c r="S75" s="1">
        <v>1</v>
      </c>
      <c r="V75" s="4">
        <f t="shared" si="5"/>
        <v>0</v>
      </c>
      <c r="W75" s="35"/>
      <c r="X75" s="23">
        <f t="shared" si="6"/>
        <v>0</v>
      </c>
      <c r="Y75" s="23">
        <f t="shared" si="7"/>
        <v>0</v>
      </c>
      <c r="Z75" s="1"/>
      <c r="AA75" s="1"/>
    </row>
    <row r="76" spans="1:27" x14ac:dyDescent="0.25">
      <c r="A76" s="1" t="s">
        <v>433</v>
      </c>
      <c r="B76" s="2" t="s">
        <v>452</v>
      </c>
      <c r="C76" s="1" t="s">
        <v>142</v>
      </c>
      <c r="D76" s="2" t="s">
        <v>453</v>
      </c>
      <c r="E76" s="1" t="s">
        <v>1117</v>
      </c>
      <c r="F76" s="1" t="s">
        <v>1117</v>
      </c>
      <c r="G76" s="3" t="s">
        <v>1435</v>
      </c>
      <c r="H76" s="1"/>
      <c r="I76" t="s">
        <v>1436</v>
      </c>
      <c r="L76" s="1"/>
      <c r="M76" s="1" t="s">
        <v>946</v>
      </c>
      <c r="N76" s="1">
        <v>1</v>
      </c>
      <c r="O76" s="1" t="s">
        <v>426</v>
      </c>
      <c r="P76" s="1">
        <v>1</v>
      </c>
      <c r="S76" s="1">
        <v>1</v>
      </c>
      <c r="V76" s="4">
        <f t="shared" si="5"/>
        <v>0</v>
      </c>
      <c r="W76" s="35"/>
      <c r="X76" s="23">
        <f t="shared" si="6"/>
        <v>0</v>
      </c>
      <c r="Y76" s="23">
        <f t="shared" si="7"/>
        <v>0</v>
      </c>
      <c r="Z76" s="1"/>
      <c r="AA76" s="1"/>
    </row>
    <row r="77" spans="1:27" x14ac:dyDescent="0.25">
      <c r="A77" s="1" t="s">
        <v>433</v>
      </c>
      <c r="B77" s="2" t="s">
        <v>452</v>
      </c>
      <c r="C77" s="1" t="s">
        <v>142</v>
      </c>
      <c r="D77" s="2" t="s">
        <v>453</v>
      </c>
      <c r="E77" s="1" t="s">
        <v>1117</v>
      </c>
      <c r="F77" s="1" t="s">
        <v>1117</v>
      </c>
      <c r="G77" s="3" t="s">
        <v>1632</v>
      </c>
      <c r="H77" s="1"/>
      <c r="I77" s="5" t="s">
        <v>1434</v>
      </c>
      <c r="J77" s="5"/>
      <c r="K77" s="5"/>
      <c r="L77" s="1"/>
      <c r="M77" s="1" t="s">
        <v>946</v>
      </c>
      <c r="N77" s="1">
        <v>2</v>
      </c>
      <c r="O77" s="1" t="s">
        <v>426</v>
      </c>
      <c r="P77" s="1">
        <v>1</v>
      </c>
      <c r="S77" s="1">
        <v>1</v>
      </c>
      <c r="V77" s="4">
        <f t="shared" si="5"/>
        <v>0</v>
      </c>
      <c r="W77" s="35"/>
      <c r="X77" s="23">
        <f t="shared" si="6"/>
        <v>0</v>
      </c>
      <c r="Y77" s="23">
        <f t="shared" si="7"/>
        <v>0</v>
      </c>
      <c r="Z77" s="2" t="s">
        <v>1467</v>
      </c>
      <c r="AA77" s="1"/>
    </row>
    <row r="78" spans="1:27" x14ac:dyDescent="0.25">
      <c r="A78" s="1" t="s">
        <v>433</v>
      </c>
      <c r="B78" s="2" t="s">
        <v>452</v>
      </c>
      <c r="C78" s="1" t="s">
        <v>142</v>
      </c>
      <c r="D78" s="2" t="s">
        <v>453</v>
      </c>
      <c r="E78" s="1" t="s">
        <v>1117</v>
      </c>
      <c r="F78" s="1" t="s">
        <v>1117</v>
      </c>
      <c r="G78" s="3" t="s">
        <v>1711</v>
      </c>
      <c r="H78" s="1"/>
      <c r="I78" s="5" t="s">
        <v>17</v>
      </c>
      <c r="J78" s="5"/>
      <c r="K78" s="5"/>
      <c r="L78" s="1"/>
      <c r="M78" s="1" t="s">
        <v>946</v>
      </c>
      <c r="N78" s="1">
        <v>9</v>
      </c>
      <c r="O78" s="1" t="s">
        <v>426</v>
      </c>
      <c r="P78" s="1">
        <v>9</v>
      </c>
      <c r="Q78" s="1"/>
      <c r="R78" s="1"/>
      <c r="S78" s="1">
        <v>1</v>
      </c>
      <c r="T78" s="1"/>
      <c r="U78" s="4"/>
      <c r="V78" s="4">
        <f t="shared" si="5"/>
        <v>0</v>
      </c>
      <c r="W78" s="33"/>
      <c r="X78" s="23">
        <f t="shared" si="6"/>
        <v>0</v>
      </c>
      <c r="Y78" s="23">
        <f t="shared" si="7"/>
        <v>0</v>
      </c>
      <c r="Z78" s="1"/>
      <c r="AA78" s="1"/>
    </row>
    <row r="79" spans="1:27" x14ac:dyDescent="0.25">
      <c r="A79" s="1" t="s">
        <v>433</v>
      </c>
      <c r="B79" s="2" t="s">
        <v>452</v>
      </c>
      <c r="C79" s="1" t="s">
        <v>142</v>
      </c>
      <c r="D79" s="2" t="s">
        <v>453</v>
      </c>
      <c r="E79" s="1" t="s">
        <v>1117</v>
      </c>
      <c r="F79" s="1" t="s">
        <v>1117</v>
      </c>
      <c r="G79" s="3" t="s">
        <v>1426</v>
      </c>
      <c r="H79" s="1"/>
      <c r="I79" t="s">
        <v>1427</v>
      </c>
      <c r="L79" s="1"/>
      <c r="M79" s="1" t="s">
        <v>946</v>
      </c>
      <c r="N79" s="1">
        <v>1</v>
      </c>
      <c r="O79" s="1" t="s">
        <v>426</v>
      </c>
      <c r="P79" s="1">
        <v>1</v>
      </c>
      <c r="S79" s="1">
        <v>1</v>
      </c>
      <c r="V79" s="4">
        <f t="shared" si="5"/>
        <v>0</v>
      </c>
      <c r="W79" s="35"/>
      <c r="X79" s="23">
        <f t="shared" si="6"/>
        <v>0</v>
      </c>
      <c r="Y79" s="23">
        <f t="shared" si="7"/>
        <v>0</v>
      </c>
      <c r="Z79" s="1"/>
      <c r="AA79" s="1"/>
    </row>
    <row r="80" spans="1:27" x14ac:dyDescent="0.25">
      <c r="A80" s="1" t="s">
        <v>433</v>
      </c>
      <c r="B80" s="2" t="s">
        <v>452</v>
      </c>
      <c r="C80" s="1" t="s">
        <v>142</v>
      </c>
      <c r="D80" s="2" t="s">
        <v>453</v>
      </c>
      <c r="E80" s="1" t="s">
        <v>1117</v>
      </c>
      <c r="F80" s="1" t="s">
        <v>1117</v>
      </c>
      <c r="G80" s="3" t="s">
        <v>1745</v>
      </c>
      <c r="H80" s="1"/>
      <c r="I80" s="5" t="s">
        <v>1744</v>
      </c>
      <c r="J80" s="5"/>
      <c r="K80" s="5"/>
      <c r="L80" s="1"/>
      <c r="M80" s="1" t="s">
        <v>946</v>
      </c>
      <c r="N80" s="1">
        <v>1</v>
      </c>
      <c r="O80" s="1" t="s">
        <v>426</v>
      </c>
      <c r="P80" s="1">
        <v>1</v>
      </c>
      <c r="Q80" s="1"/>
      <c r="R80" s="1"/>
      <c r="S80" s="1">
        <v>1</v>
      </c>
      <c r="T80" s="1"/>
      <c r="U80" s="4"/>
      <c r="V80" s="4">
        <f t="shared" si="5"/>
        <v>0</v>
      </c>
      <c r="W80" s="33"/>
      <c r="X80" s="23">
        <f t="shared" si="6"/>
        <v>0</v>
      </c>
      <c r="Y80" s="23">
        <f t="shared" si="7"/>
        <v>0</v>
      </c>
      <c r="Z80" s="1"/>
      <c r="AA80" s="1"/>
    </row>
    <row r="81" spans="1:27" x14ac:dyDescent="0.25">
      <c r="A81" s="1" t="s">
        <v>433</v>
      </c>
      <c r="B81" s="2" t="s">
        <v>452</v>
      </c>
      <c r="C81" s="1" t="s">
        <v>142</v>
      </c>
      <c r="D81" s="2" t="s">
        <v>453</v>
      </c>
      <c r="E81" s="1" t="s">
        <v>1117</v>
      </c>
      <c r="F81" s="1" t="s">
        <v>1117</v>
      </c>
      <c r="G81" s="3" t="s">
        <v>1437</v>
      </c>
      <c r="H81" s="1"/>
      <c r="I81" t="s">
        <v>1438</v>
      </c>
      <c r="L81" s="1"/>
      <c r="M81" s="1" t="s">
        <v>946</v>
      </c>
      <c r="N81" s="1">
        <v>1</v>
      </c>
      <c r="O81" s="1" t="s">
        <v>426</v>
      </c>
      <c r="P81" s="1">
        <v>1</v>
      </c>
      <c r="S81" s="1">
        <v>1</v>
      </c>
      <c r="V81" s="4">
        <f t="shared" si="5"/>
        <v>0</v>
      </c>
      <c r="W81" s="35"/>
      <c r="X81" s="23">
        <f t="shared" si="6"/>
        <v>0</v>
      </c>
      <c r="Y81" s="23">
        <f t="shared" si="7"/>
        <v>0</v>
      </c>
      <c r="Z81" s="1"/>
      <c r="AA81" s="1"/>
    </row>
    <row r="82" spans="1:27" x14ac:dyDescent="0.25">
      <c r="A82" s="1" t="s">
        <v>433</v>
      </c>
      <c r="B82" s="2" t="s">
        <v>452</v>
      </c>
      <c r="C82" s="1" t="s">
        <v>142</v>
      </c>
      <c r="D82" s="2" t="s">
        <v>453</v>
      </c>
      <c r="E82" s="1" t="s">
        <v>1117</v>
      </c>
      <c r="F82" s="1" t="s">
        <v>1117</v>
      </c>
      <c r="G82" s="3" t="s">
        <v>1428</v>
      </c>
      <c r="H82" s="1"/>
      <c r="I82" t="s">
        <v>1429</v>
      </c>
      <c r="L82" s="1"/>
      <c r="M82" s="1" t="s">
        <v>946</v>
      </c>
      <c r="N82" s="1">
        <v>1</v>
      </c>
      <c r="O82" s="1" t="s">
        <v>426</v>
      </c>
      <c r="P82" s="1">
        <v>1</v>
      </c>
      <c r="S82" s="1">
        <v>1</v>
      </c>
      <c r="V82" s="4">
        <f t="shared" si="5"/>
        <v>0</v>
      </c>
      <c r="W82" s="35"/>
      <c r="X82" s="23">
        <f t="shared" si="6"/>
        <v>0</v>
      </c>
      <c r="Y82" s="23">
        <f t="shared" si="7"/>
        <v>0</v>
      </c>
      <c r="Z82" s="1"/>
      <c r="AA82" s="1"/>
    </row>
    <row r="83" spans="1:27" x14ac:dyDescent="0.25">
      <c r="A83" s="1" t="s">
        <v>433</v>
      </c>
      <c r="B83" s="2" t="s">
        <v>452</v>
      </c>
      <c r="C83" s="1" t="s">
        <v>142</v>
      </c>
      <c r="D83" s="2" t="s">
        <v>453</v>
      </c>
      <c r="E83" s="1" t="s">
        <v>1117</v>
      </c>
      <c r="F83" s="1" t="s">
        <v>1117</v>
      </c>
      <c r="G83" s="3" t="s">
        <v>1430</v>
      </c>
      <c r="H83" s="1"/>
      <c r="I83" s="5" t="s">
        <v>1431</v>
      </c>
      <c r="J83" s="5"/>
      <c r="K83" s="5"/>
      <c r="L83" s="1"/>
      <c r="M83" s="1" t="s">
        <v>946</v>
      </c>
      <c r="N83" s="1">
        <v>1</v>
      </c>
      <c r="O83" s="1" t="s">
        <v>426</v>
      </c>
      <c r="P83" s="1">
        <v>1</v>
      </c>
      <c r="S83" s="1">
        <v>1</v>
      </c>
      <c r="V83" s="4">
        <f t="shared" si="5"/>
        <v>0</v>
      </c>
      <c r="W83" s="35"/>
      <c r="X83" s="23">
        <f t="shared" si="6"/>
        <v>0</v>
      </c>
      <c r="Y83" s="23">
        <f t="shared" si="7"/>
        <v>0</v>
      </c>
      <c r="Z83" s="1"/>
      <c r="AA83" s="1"/>
    </row>
    <row r="84" spans="1:27" x14ac:dyDescent="0.25">
      <c r="A84" s="1" t="s">
        <v>433</v>
      </c>
      <c r="B84" s="2" t="s">
        <v>452</v>
      </c>
      <c r="C84" s="1" t="s">
        <v>142</v>
      </c>
      <c r="D84" s="2" t="s">
        <v>453</v>
      </c>
      <c r="E84" s="1" t="s">
        <v>1117</v>
      </c>
      <c r="F84" s="1" t="s">
        <v>1117</v>
      </c>
      <c r="G84" s="3" t="s">
        <v>1432</v>
      </c>
      <c r="H84" s="1"/>
      <c r="I84" t="s">
        <v>1433</v>
      </c>
      <c r="L84" s="1"/>
      <c r="M84" s="1" t="s">
        <v>946</v>
      </c>
      <c r="N84" s="1">
        <v>1</v>
      </c>
      <c r="O84" s="1" t="s">
        <v>426</v>
      </c>
      <c r="P84" s="1">
        <v>1</v>
      </c>
      <c r="S84" s="1">
        <v>1</v>
      </c>
      <c r="V84" s="4">
        <f t="shared" si="5"/>
        <v>0</v>
      </c>
      <c r="W84" s="35"/>
      <c r="X84" s="23">
        <f t="shared" si="6"/>
        <v>0</v>
      </c>
      <c r="Y84" s="23">
        <f t="shared" si="7"/>
        <v>0</v>
      </c>
      <c r="Z84" s="1"/>
      <c r="AA84" s="1"/>
    </row>
    <row r="85" spans="1:27" x14ac:dyDescent="0.25">
      <c r="A85" s="1" t="s">
        <v>433</v>
      </c>
      <c r="B85" s="2" t="s">
        <v>452</v>
      </c>
      <c r="C85" s="1" t="s">
        <v>142</v>
      </c>
      <c r="D85" s="2" t="s">
        <v>453</v>
      </c>
      <c r="E85" s="1" t="s">
        <v>1117</v>
      </c>
      <c r="F85" s="1" t="s">
        <v>1117</v>
      </c>
      <c r="G85" s="3" t="s">
        <v>1710</v>
      </c>
      <c r="H85" s="1"/>
      <c r="I85" s="5" t="s">
        <v>1709</v>
      </c>
      <c r="J85" s="5"/>
      <c r="K85" s="5"/>
      <c r="L85" s="1"/>
      <c r="M85" s="1" t="s">
        <v>946</v>
      </c>
      <c r="N85" s="1">
        <v>9</v>
      </c>
      <c r="O85" s="1" t="s">
        <v>426</v>
      </c>
      <c r="P85" s="1">
        <v>1</v>
      </c>
      <c r="Q85" s="1"/>
      <c r="R85" s="1"/>
      <c r="S85" s="1">
        <v>1</v>
      </c>
      <c r="T85" s="1"/>
      <c r="U85" s="4"/>
      <c r="V85" s="4">
        <f t="shared" si="5"/>
        <v>0</v>
      </c>
      <c r="W85" s="33"/>
      <c r="X85" s="23">
        <f t="shared" si="6"/>
        <v>0</v>
      </c>
      <c r="Y85" s="23">
        <f t="shared" si="7"/>
        <v>0</v>
      </c>
      <c r="Z85" s="1"/>
      <c r="AA85" s="1"/>
    </row>
    <row r="86" spans="1:27" x14ac:dyDescent="0.25">
      <c r="A86" s="1" t="s">
        <v>433</v>
      </c>
      <c r="B86" s="2" t="s">
        <v>452</v>
      </c>
      <c r="C86" s="1" t="s">
        <v>142</v>
      </c>
      <c r="D86" s="2" t="s">
        <v>453</v>
      </c>
      <c r="E86" s="1" t="s">
        <v>1117</v>
      </c>
      <c r="F86" s="1" t="s">
        <v>1117</v>
      </c>
      <c r="G86" s="6" t="s">
        <v>2590</v>
      </c>
      <c r="H86" s="1"/>
      <c r="I86" s="5" t="s">
        <v>199</v>
      </c>
      <c r="J86" s="5"/>
      <c r="K86" s="5"/>
      <c r="L86" s="1"/>
      <c r="M86" s="1" t="s">
        <v>946</v>
      </c>
      <c r="N86" s="1">
        <v>500</v>
      </c>
      <c r="O86" s="1" t="s">
        <v>2589</v>
      </c>
      <c r="P86" s="1">
        <v>1</v>
      </c>
      <c r="Q86" s="1"/>
      <c r="R86" s="1"/>
      <c r="S86" s="1">
        <v>1</v>
      </c>
      <c r="T86" s="1"/>
      <c r="U86" s="4"/>
      <c r="V86" s="4">
        <f t="shared" si="5"/>
        <v>0</v>
      </c>
      <c r="W86" s="33"/>
      <c r="X86" s="23">
        <f t="shared" si="6"/>
        <v>0</v>
      </c>
      <c r="Y86" s="23">
        <f t="shared" si="7"/>
        <v>0</v>
      </c>
      <c r="Z86" s="1"/>
      <c r="AA86" s="1"/>
    </row>
    <row r="87" spans="1:27" x14ac:dyDescent="0.25">
      <c r="A87" s="1" t="s">
        <v>433</v>
      </c>
      <c r="B87" s="2" t="s">
        <v>452</v>
      </c>
      <c r="C87" s="1" t="s">
        <v>5</v>
      </c>
      <c r="D87" s="2" t="s">
        <v>453</v>
      </c>
      <c r="E87" s="1" t="s">
        <v>1117</v>
      </c>
      <c r="F87" s="1" t="s">
        <v>1636</v>
      </c>
      <c r="G87" s="3" t="s">
        <v>1667</v>
      </c>
      <c r="H87" s="1"/>
      <c r="I87" t="s">
        <v>1643</v>
      </c>
      <c r="L87" s="1"/>
      <c r="M87" s="1" t="s">
        <v>946</v>
      </c>
      <c r="N87" s="1">
        <v>1</v>
      </c>
      <c r="O87" s="1" t="s">
        <v>426</v>
      </c>
      <c r="P87" s="1">
        <v>1</v>
      </c>
      <c r="Q87" s="1"/>
      <c r="R87" s="1"/>
      <c r="S87" s="1">
        <v>1</v>
      </c>
      <c r="T87" s="1"/>
      <c r="U87" s="4"/>
      <c r="V87" s="4">
        <f t="shared" si="5"/>
        <v>0</v>
      </c>
      <c r="W87" s="33"/>
      <c r="X87" s="23">
        <f t="shared" si="6"/>
        <v>0</v>
      </c>
      <c r="Y87" s="23">
        <f t="shared" si="7"/>
        <v>0</v>
      </c>
      <c r="Z87" s="1"/>
      <c r="AA87" s="1"/>
    </row>
    <row r="88" spans="1:27" x14ac:dyDescent="0.25">
      <c r="A88" s="1" t="s">
        <v>433</v>
      </c>
      <c r="B88" s="2" t="s">
        <v>452</v>
      </c>
      <c r="C88" s="1" t="s">
        <v>5</v>
      </c>
      <c r="D88" s="2" t="s">
        <v>453</v>
      </c>
      <c r="E88" s="1" t="s">
        <v>1117</v>
      </c>
      <c r="F88" s="1" t="s">
        <v>1636</v>
      </c>
      <c r="G88" s="3" t="s">
        <v>1666</v>
      </c>
      <c r="H88" s="1"/>
      <c r="I88" t="s">
        <v>1665</v>
      </c>
      <c r="L88" s="1"/>
      <c r="M88" s="1" t="s">
        <v>946</v>
      </c>
      <c r="N88" s="1">
        <v>1</v>
      </c>
      <c r="O88" s="1" t="s">
        <v>426</v>
      </c>
      <c r="P88" s="1">
        <v>1</v>
      </c>
      <c r="Q88" s="1"/>
      <c r="R88" s="1"/>
      <c r="S88" s="1">
        <v>1</v>
      </c>
      <c r="T88" s="1"/>
      <c r="U88" s="4"/>
      <c r="V88" s="4">
        <f t="shared" si="5"/>
        <v>0</v>
      </c>
      <c r="W88" s="33"/>
      <c r="X88" s="23">
        <f t="shared" si="6"/>
        <v>0</v>
      </c>
      <c r="Y88" s="23">
        <f t="shared" si="7"/>
        <v>0</v>
      </c>
      <c r="Z88" s="1"/>
      <c r="AA88" s="1"/>
    </row>
    <row r="89" spans="1:27" x14ac:dyDescent="0.25">
      <c r="A89" s="1" t="s">
        <v>433</v>
      </c>
      <c r="B89" s="2" t="s">
        <v>452</v>
      </c>
      <c r="C89" s="1" t="s">
        <v>142</v>
      </c>
      <c r="D89" s="2" t="s">
        <v>551</v>
      </c>
      <c r="E89" s="1" t="s">
        <v>1117</v>
      </c>
      <c r="F89" s="1" t="s">
        <v>1117</v>
      </c>
      <c r="G89" s="3">
        <v>84280</v>
      </c>
      <c r="H89" s="1"/>
      <c r="I89" s="5" t="s">
        <v>1425</v>
      </c>
      <c r="J89" s="5"/>
      <c r="K89" s="5"/>
      <c r="L89" s="1"/>
      <c r="M89" s="1" t="s">
        <v>946</v>
      </c>
      <c r="N89" s="1">
        <v>1</v>
      </c>
      <c r="O89" s="1" t="s">
        <v>426</v>
      </c>
      <c r="P89" s="1">
        <v>1</v>
      </c>
      <c r="S89" s="1">
        <v>1</v>
      </c>
      <c r="V89" s="4">
        <f t="shared" si="5"/>
        <v>0</v>
      </c>
      <c r="W89" s="35"/>
      <c r="X89" s="23">
        <f t="shared" si="6"/>
        <v>0</v>
      </c>
      <c r="Y89" s="23">
        <f t="shared" si="7"/>
        <v>0</v>
      </c>
      <c r="Z89" s="1"/>
      <c r="AA89" s="1"/>
    </row>
    <row r="90" spans="1:27" x14ac:dyDescent="0.25">
      <c r="A90" s="1" t="s">
        <v>433</v>
      </c>
      <c r="B90" s="2" t="s">
        <v>452</v>
      </c>
      <c r="C90" s="1" t="s">
        <v>142</v>
      </c>
      <c r="D90" s="2" t="s">
        <v>551</v>
      </c>
      <c r="E90" s="1" t="s">
        <v>1117</v>
      </c>
      <c r="F90" s="1" t="s">
        <v>1117</v>
      </c>
      <c r="G90" s="3">
        <v>212622</v>
      </c>
      <c r="H90" s="1"/>
      <c r="I90" t="s">
        <v>1422</v>
      </c>
      <c r="L90" s="1"/>
      <c r="M90" s="1" t="s">
        <v>946</v>
      </c>
      <c r="N90" s="1">
        <v>1</v>
      </c>
      <c r="O90" s="1" t="s">
        <v>426</v>
      </c>
      <c r="P90" s="1">
        <v>1</v>
      </c>
      <c r="S90" s="1">
        <v>1</v>
      </c>
      <c r="V90" s="4">
        <f t="shared" si="5"/>
        <v>0</v>
      </c>
      <c r="W90" s="35"/>
      <c r="X90" s="23">
        <f t="shared" si="6"/>
        <v>0</v>
      </c>
      <c r="Y90" s="23">
        <f t="shared" si="7"/>
        <v>0</v>
      </c>
      <c r="Z90" s="1"/>
      <c r="AA90" s="1"/>
    </row>
    <row r="91" spans="1:27" x14ac:dyDescent="0.25">
      <c r="A91" s="1" t="s">
        <v>433</v>
      </c>
      <c r="B91" s="2" t="s">
        <v>452</v>
      </c>
      <c r="C91" s="1" t="s">
        <v>142</v>
      </c>
      <c r="D91" s="2" t="s">
        <v>551</v>
      </c>
      <c r="E91" s="1" t="s">
        <v>1117</v>
      </c>
      <c r="F91" s="1" t="s">
        <v>1117</v>
      </c>
      <c r="G91" s="3">
        <v>231903</v>
      </c>
      <c r="H91" s="1"/>
      <c r="I91" s="28" t="s">
        <v>1423</v>
      </c>
      <c r="J91" s="28"/>
      <c r="K91" s="28"/>
      <c r="L91" s="2"/>
      <c r="M91" s="1" t="s">
        <v>946</v>
      </c>
      <c r="N91" s="1">
        <v>2</v>
      </c>
      <c r="O91" s="1" t="s">
        <v>426</v>
      </c>
      <c r="P91" s="1">
        <v>1</v>
      </c>
      <c r="S91" s="1">
        <v>1</v>
      </c>
      <c r="V91" s="4">
        <f t="shared" si="5"/>
        <v>0</v>
      </c>
      <c r="W91" s="35"/>
      <c r="X91" s="23">
        <f t="shared" si="6"/>
        <v>0</v>
      </c>
      <c r="Y91" s="23">
        <f t="shared" si="7"/>
        <v>0</v>
      </c>
      <c r="Z91" s="1"/>
      <c r="AA91" s="1"/>
    </row>
    <row r="92" spans="1:27" x14ac:dyDescent="0.25">
      <c r="A92" s="1" t="s">
        <v>433</v>
      </c>
      <c r="B92" s="2" t="s">
        <v>452</v>
      </c>
      <c r="C92" s="1" t="s">
        <v>142</v>
      </c>
      <c r="D92" s="2" t="s">
        <v>551</v>
      </c>
      <c r="E92" s="1" t="s">
        <v>1117</v>
      </c>
      <c r="F92" s="1" t="s">
        <v>1117</v>
      </c>
      <c r="G92" s="3" t="s">
        <v>1424</v>
      </c>
      <c r="H92" s="1"/>
      <c r="I92" t="s">
        <v>207</v>
      </c>
      <c r="L92" s="1"/>
      <c r="M92" s="1" t="s">
        <v>946</v>
      </c>
      <c r="N92" s="1">
        <v>1</v>
      </c>
      <c r="O92" s="1" t="s">
        <v>426</v>
      </c>
      <c r="P92" s="1">
        <v>1</v>
      </c>
      <c r="S92" s="1">
        <v>1</v>
      </c>
      <c r="V92" s="4">
        <f t="shared" si="5"/>
        <v>0</v>
      </c>
      <c r="W92" s="35"/>
      <c r="X92" s="23">
        <f t="shared" si="6"/>
        <v>0</v>
      </c>
      <c r="Y92" s="23">
        <f t="shared" si="7"/>
        <v>0</v>
      </c>
      <c r="Z92" s="1"/>
      <c r="AA92" s="1"/>
    </row>
    <row r="93" spans="1:27" x14ac:dyDescent="0.25">
      <c r="A93" s="1" t="s">
        <v>433</v>
      </c>
      <c r="B93" s="2" t="s">
        <v>452</v>
      </c>
      <c r="C93" s="1" t="s">
        <v>142</v>
      </c>
      <c r="D93" s="2" t="s">
        <v>551</v>
      </c>
      <c r="E93" s="1" t="s">
        <v>1117</v>
      </c>
      <c r="F93" s="1" t="s">
        <v>1117</v>
      </c>
      <c r="G93" s="3" t="s">
        <v>1714</v>
      </c>
      <c r="H93" s="1"/>
      <c r="I93" s="5" t="s">
        <v>1713</v>
      </c>
      <c r="J93" s="5"/>
      <c r="K93" s="5"/>
      <c r="L93" s="1"/>
      <c r="M93" s="1" t="s">
        <v>946</v>
      </c>
      <c r="N93" s="1">
        <v>2</v>
      </c>
      <c r="O93" s="1" t="s">
        <v>426</v>
      </c>
      <c r="P93" s="1">
        <v>1</v>
      </c>
      <c r="Q93" s="1"/>
      <c r="R93" s="1"/>
      <c r="S93" s="1">
        <v>1</v>
      </c>
      <c r="T93" s="1"/>
      <c r="U93" s="4"/>
      <c r="V93" s="4">
        <f t="shared" si="5"/>
        <v>0</v>
      </c>
      <c r="W93" s="33"/>
      <c r="X93" s="23">
        <f t="shared" si="6"/>
        <v>0</v>
      </c>
      <c r="Y93" s="23">
        <f t="shared" si="7"/>
        <v>0</v>
      </c>
      <c r="Z93" s="1"/>
      <c r="AA93" s="1"/>
    </row>
    <row r="94" spans="1:27" x14ac:dyDescent="0.25">
      <c r="A94" s="1" t="s">
        <v>433</v>
      </c>
      <c r="B94" s="2" t="s">
        <v>452</v>
      </c>
      <c r="C94" s="1" t="s">
        <v>142</v>
      </c>
      <c r="D94" s="2" t="s">
        <v>551</v>
      </c>
      <c r="E94" s="1" t="s">
        <v>1117</v>
      </c>
      <c r="F94" s="1" t="s">
        <v>1117</v>
      </c>
      <c r="G94" s="3" t="s">
        <v>1712</v>
      </c>
      <c r="H94" s="1"/>
      <c r="I94" s="5" t="s">
        <v>1679</v>
      </c>
      <c r="J94" s="5"/>
      <c r="K94" s="5"/>
      <c r="L94" s="1"/>
      <c r="M94" s="1" t="s">
        <v>946</v>
      </c>
      <c r="N94" s="1">
        <v>1</v>
      </c>
      <c r="O94" s="1" t="s">
        <v>426</v>
      </c>
      <c r="P94" s="1">
        <v>1</v>
      </c>
      <c r="Q94" s="1"/>
      <c r="R94" s="1"/>
      <c r="S94" s="1">
        <v>1</v>
      </c>
      <c r="T94" s="1"/>
      <c r="U94" s="4"/>
      <c r="V94" s="4">
        <f t="shared" si="5"/>
        <v>0</v>
      </c>
      <c r="W94" s="33"/>
      <c r="X94" s="23">
        <f t="shared" si="6"/>
        <v>0</v>
      </c>
      <c r="Y94" s="23">
        <f t="shared" si="7"/>
        <v>0</v>
      </c>
      <c r="Z94" s="1"/>
      <c r="AA94" s="1"/>
    </row>
    <row r="95" spans="1:27" x14ac:dyDescent="0.25">
      <c r="A95" s="1" t="s">
        <v>433</v>
      </c>
      <c r="B95" s="2" t="s">
        <v>452</v>
      </c>
      <c r="C95" s="1" t="s">
        <v>5</v>
      </c>
      <c r="D95" s="2" t="s">
        <v>551</v>
      </c>
      <c r="E95" s="1" t="s">
        <v>1117</v>
      </c>
      <c r="F95" s="1" t="s">
        <v>1117</v>
      </c>
      <c r="G95" s="3" t="s">
        <v>1837</v>
      </c>
      <c r="H95" s="1"/>
      <c r="I95" s="5" t="s">
        <v>1838</v>
      </c>
      <c r="J95" s="5"/>
      <c r="K95" s="5"/>
      <c r="L95" s="1"/>
      <c r="M95" s="1" t="s">
        <v>946</v>
      </c>
      <c r="N95" s="1">
        <v>1</v>
      </c>
      <c r="O95" s="1" t="s">
        <v>426</v>
      </c>
      <c r="P95" s="1">
        <v>1</v>
      </c>
      <c r="Q95" s="1"/>
      <c r="R95" s="1"/>
      <c r="S95" s="1">
        <v>1</v>
      </c>
      <c r="T95" s="1"/>
      <c r="U95" s="4"/>
      <c r="V95" s="4">
        <f t="shared" si="5"/>
        <v>0</v>
      </c>
      <c r="W95" s="33"/>
      <c r="X95" s="23">
        <f t="shared" si="6"/>
        <v>0</v>
      </c>
      <c r="Y95" s="23">
        <f t="shared" si="7"/>
        <v>0</v>
      </c>
      <c r="Z95" s="1"/>
      <c r="AA95" s="1"/>
    </row>
    <row r="96" spans="1:27" x14ac:dyDescent="0.25">
      <c r="A96" s="1" t="s">
        <v>433</v>
      </c>
      <c r="B96" s="2" t="s">
        <v>452</v>
      </c>
      <c r="C96" s="1" t="s">
        <v>5</v>
      </c>
      <c r="D96" s="2" t="s">
        <v>551</v>
      </c>
      <c r="E96" s="1" t="s">
        <v>1117</v>
      </c>
      <c r="F96" s="1" t="s">
        <v>1117</v>
      </c>
      <c r="G96" s="6" t="s">
        <v>2583</v>
      </c>
      <c r="H96" s="1"/>
      <c r="I96" s="5" t="s">
        <v>2582</v>
      </c>
      <c r="J96" s="5"/>
      <c r="K96" s="5"/>
      <c r="L96" s="1"/>
      <c r="M96" s="1" t="s">
        <v>946</v>
      </c>
      <c r="N96" s="1">
        <v>12</v>
      </c>
      <c r="O96" s="1" t="s">
        <v>426</v>
      </c>
      <c r="P96" s="1">
        <v>1</v>
      </c>
      <c r="Q96" s="1"/>
      <c r="R96" s="1"/>
      <c r="S96" s="1">
        <v>1</v>
      </c>
      <c r="T96" s="1"/>
      <c r="U96" s="4"/>
      <c r="V96" s="4">
        <f t="shared" si="5"/>
        <v>0</v>
      </c>
      <c r="W96" s="33"/>
      <c r="X96" s="23">
        <f t="shared" si="6"/>
        <v>0</v>
      </c>
      <c r="Y96" s="23">
        <f t="shared" si="7"/>
        <v>0</v>
      </c>
      <c r="Z96" s="1"/>
      <c r="AA96" s="1"/>
    </row>
    <row r="97" spans="1:27" x14ac:dyDescent="0.25">
      <c r="A97" s="1" t="s">
        <v>433</v>
      </c>
      <c r="B97" s="2" t="s">
        <v>452</v>
      </c>
      <c r="C97" s="1" t="s">
        <v>5</v>
      </c>
      <c r="D97" s="2" t="s">
        <v>551</v>
      </c>
      <c r="E97" s="1" t="s">
        <v>1117</v>
      </c>
      <c r="F97" s="1" t="s">
        <v>1117</v>
      </c>
      <c r="G97" s="6" t="s">
        <v>2584</v>
      </c>
      <c r="H97" s="1"/>
      <c r="I97" s="5" t="s">
        <v>205</v>
      </c>
      <c r="J97" s="5"/>
      <c r="K97" s="5"/>
      <c r="L97" s="1"/>
      <c r="M97" s="1" t="s">
        <v>946</v>
      </c>
      <c r="N97" s="1">
        <v>1</v>
      </c>
      <c r="O97" s="1" t="s">
        <v>426</v>
      </c>
      <c r="P97" s="1">
        <v>1</v>
      </c>
      <c r="Q97" s="1"/>
      <c r="R97" s="1"/>
      <c r="S97" s="1">
        <v>1</v>
      </c>
      <c r="T97" s="1"/>
      <c r="U97" s="4"/>
      <c r="V97" s="4">
        <f t="shared" si="5"/>
        <v>0</v>
      </c>
      <c r="W97" s="33"/>
      <c r="X97" s="23">
        <f t="shared" si="6"/>
        <v>0</v>
      </c>
      <c r="Y97" s="23">
        <f t="shared" si="7"/>
        <v>0</v>
      </c>
      <c r="Z97" s="1"/>
      <c r="AA97" s="1"/>
    </row>
    <row r="98" spans="1:27" x14ac:dyDescent="0.25">
      <c r="A98" s="1" t="s">
        <v>433</v>
      </c>
      <c r="B98" s="2" t="s">
        <v>453</v>
      </c>
      <c r="C98" s="1" t="s">
        <v>5</v>
      </c>
      <c r="D98" s="2" t="s">
        <v>551</v>
      </c>
      <c r="E98" s="1" t="s">
        <v>1117</v>
      </c>
      <c r="F98" s="1" t="s">
        <v>1117</v>
      </c>
      <c r="G98" s="3" t="s">
        <v>2573</v>
      </c>
      <c r="H98" s="1"/>
      <c r="I98" s="5" t="s">
        <v>1076</v>
      </c>
      <c r="J98" s="5"/>
      <c r="K98" s="5"/>
      <c r="L98" s="1"/>
      <c r="M98" s="1" t="s">
        <v>946</v>
      </c>
      <c r="N98" s="1">
        <v>1</v>
      </c>
      <c r="O98" s="1" t="s">
        <v>426</v>
      </c>
      <c r="P98" s="1">
        <v>1</v>
      </c>
      <c r="Q98" s="1"/>
      <c r="R98" s="1"/>
      <c r="S98" s="1">
        <v>1</v>
      </c>
      <c r="T98" s="1"/>
      <c r="U98" s="4"/>
      <c r="V98" s="4">
        <f t="shared" si="5"/>
        <v>0</v>
      </c>
      <c r="W98" s="33"/>
      <c r="X98" s="23">
        <f t="shared" ref="X98:X129" si="8">U98*(1-W98)</f>
        <v>0</v>
      </c>
      <c r="Y98" s="23">
        <f t="shared" ref="Y98:Y129" si="9">X98*N98</f>
        <v>0</v>
      </c>
      <c r="Z98" s="1"/>
      <c r="AA98" s="1"/>
    </row>
    <row r="99" spans="1:27" x14ac:dyDescent="0.25">
      <c r="A99" s="1" t="s">
        <v>433</v>
      </c>
      <c r="B99" s="2" t="s">
        <v>452</v>
      </c>
      <c r="C99" s="1" t="s">
        <v>142</v>
      </c>
      <c r="D99" s="2" t="s">
        <v>555</v>
      </c>
      <c r="E99" s="1" t="s">
        <v>1117</v>
      </c>
      <c r="F99" s="1" t="s">
        <v>1117</v>
      </c>
      <c r="G99" s="3">
        <v>261956</v>
      </c>
      <c r="H99" s="1"/>
      <c r="I99" s="28" t="s">
        <v>1421</v>
      </c>
      <c r="J99" s="28"/>
      <c r="K99" s="28"/>
      <c r="L99" s="2"/>
      <c r="M99" s="1" t="s">
        <v>946</v>
      </c>
      <c r="N99" s="1">
        <v>1</v>
      </c>
      <c r="O99" s="1" t="s">
        <v>426</v>
      </c>
      <c r="P99" s="1">
        <v>1</v>
      </c>
      <c r="S99" s="1">
        <v>1</v>
      </c>
      <c r="V99" s="4">
        <f t="shared" si="5"/>
        <v>0</v>
      </c>
      <c r="W99" s="35"/>
      <c r="X99" s="23">
        <f t="shared" si="8"/>
        <v>0</v>
      </c>
      <c r="Y99" s="23">
        <f t="shared" si="9"/>
        <v>0</v>
      </c>
      <c r="Z99" s="1"/>
      <c r="AA99" s="1"/>
    </row>
    <row r="100" spans="1:27" x14ac:dyDescent="0.25">
      <c r="A100" s="1" t="s">
        <v>433</v>
      </c>
      <c r="B100" s="2" t="s">
        <v>452</v>
      </c>
      <c r="C100" s="1" t="s">
        <v>142</v>
      </c>
      <c r="D100" s="2" t="s">
        <v>555</v>
      </c>
      <c r="E100" s="1" t="s">
        <v>1117</v>
      </c>
      <c r="F100" s="1" t="s">
        <v>1117</v>
      </c>
      <c r="G100" s="6" t="s">
        <v>2315</v>
      </c>
      <c r="H100" s="1"/>
      <c r="I100" t="s">
        <v>1417</v>
      </c>
      <c r="L100" s="1"/>
      <c r="M100" s="1" t="s">
        <v>946</v>
      </c>
      <c r="N100" s="1">
        <v>2</v>
      </c>
      <c r="O100" s="1" t="s">
        <v>426</v>
      </c>
      <c r="P100" s="1">
        <v>1</v>
      </c>
      <c r="S100" s="1">
        <v>1</v>
      </c>
      <c r="V100" s="4">
        <f t="shared" si="5"/>
        <v>0</v>
      </c>
      <c r="W100" s="35"/>
      <c r="X100" s="23">
        <f t="shared" si="8"/>
        <v>0</v>
      </c>
      <c r="Y100" s="23">
        <f t="shared" si="9"/>
        <v>0</v>
      </c>
      <c r="Z100" s="1"/>
      <c r="AA100" s="1"/>
    </row>
    <row r="101" spans="1:27" x14ac:dyDescent="0.25">
      <c r="A101" s="1" t="s">
        <v>433</v>
      </c>
      <c r="B101" s="2" t="s">
        <v>452</v>
      </c>
      <c r="C101" s="1" t="s">
        <v>142</v>
      </c>
      <c r="D101" s="2" t="s">
        <v>555</v>
      </c>
      <c r="E101" s="1" t="s">
        <v>1117</v>
      </c>
      <c r="F101" s="1" t="s">
        <v>1117</v>
      </c>
      <c r="G101" s="6" t="s">
        <v>2316</v>
      </c>
      <c r="H101" s="1"/>
      <c r="I101" t="s">
        <v>1416</v>
      </c>
      <c r="L101" s="1"/>
      <c r="M101" s="1" t="s">
        <v>946</v>
      </c>
      <c r="N101" s="1">
        <v>1</v>
      </c>
      <c r="O101" s="1" t="s">
        <v>426</v>
      </c>
      <c r="P101" s="1">
        <v>1</v>
      </c>
      <c r="S101" s="1">
        <v>1</v>
      </c>
      <c r="V101" s="4">
        <f t="shared" si="5"/>
        <v>0</v>
      </c>
      <c r="W101" s="35"/>
      <c r="X101" s="23">
        <f t="shared" si="8"/>
        <v>0</v>
      </c>
      <c r="Y101" s="23">
        <f t="shared" si="9"/>
        <v>0</v>
      </c>
      <c r="Z101" s="1"/>
      <c r="AA101" s="1"/>
    </row>
    <row r="102" spans="1:27" x14ac:dyDescent="0.25">
      <c r="A102" s="1" t="s">
        <v>433</v>
      </c>
      <c r="B102" s="2" t="s">
        <v>452</v>
      </c>
      <c r="C102" s="1" t="s">
        <v>142</v>
      </c>
      <c r="D102" s="2" t="s">
        <v>555</v>
      </c>
      <c r="E102" s="1" t="s">
        <v>1117</v>
      </c>
      <c r="F102" s="1" t="s">
        <v>1117</v>
      </c>
      <c r="G102" s="3" t="s">
        <v>1718</v>
      </c>
      <c r="H102" s="1"/>
      <c r="I102" s="5" t="s">
        <v>1717</v>
      </c>
      <c r="J102" s="5"/>
      <c r="K102" s="5"/>
      <c r="L102" s="1"/>
      <c r="M102" s="1" t="s">
        <v>946</v>
      </c>
      <c r="N102" s="1">
        <v>1</v>
      </c>
      <c r="O102" s="1" t="s">
        <v>426</v>
      </c>
      <c r="P102" s="1">
        <v>1</v>
      </c>
      <c r="Q102" s="1"/>
      <c r="R102" s="1"/>
      <c r="S102" s="1">
        <v>1</v>
      </c>
      <c r="T102" s="1"/>
      <c r="U102" s="4"/>
      <c r="V102" s="4">
        <f t="shared" si="5"/>
        <v>0</v>
      </c>
      <c r="W102" s="33"/>
      <c r="X102" s="23">
        <f t="shared" si="8"/>
        <v>0</v>
      </c>
      <c r="Y102" s="23">
        <f t="shared" si="9"/>
        <v>0</v>
      </c>
      <c r="Z102" s="1"/>
      <c r="AA102" s="1"/>
    </row>
    <row r="103" spans="1:27" x14ac:dyDescent="0.25">
      <c r="A103" s="1" t="s">
        <v>433</v>
      </c>
      <c r="B103" s="2" t="s">
        <v>452</v>
      </c>
      <c r="C103" s="1" t="s">
        <v>142</v>
      </c>
      <c r="D103" s="2" t="s">
        <v>555</v>
      </c>
      <c r="E103" s="1" t="s">
        <v>1117</v>
      </c>
      <c r="F103" s="1" t="s">
        <v>1117</v>
      </c>
      <c r="G103" s="6" t="s">
        <v>2317</v>
      </c>
      <c r="H103" s="1"/>
      <c r="I103" t="s">
        <v>1420</v>
      </c>
      <c r="L103" s="1"/>
      <c r="M103" s="1" t="s">
        <v>946</v>
      </c>
      <c r="N103" s="1">
        <v>3</v>
      </c>
      <c r="O103" s="1" t="s">
        <v>426</v>
      </c>
      <c r="P103" s="1">
        <v>1</v>
      </c>
      <c r="S103" s="1">
        <v>1</v>
      </c>
      <c r="V103" s="4">
        <f t="shared" si="5"/>
        <v>0</v>
      </c>
      <c r="W103" s="35"/>
      <c r="X103" s="23">
        <f t="shared" si="8"/>
        <v>0</v>
      </c>
      <c r="Y103" s="23">
        <f t="shared" si="9"/>
        <v>0</v>
      </c>
      <c r="Z103" s="1"/>
      <c r="AA103" s="1"/>
    </row>
    <row r="104" spans="1:27" x14ac:dyDescent="0.25">
      <c r="A104" s="1" t="s">
        <v>433</v>
      </c>
      <c r="B104" s="2" t="s">
        <v>452</v>
      </c>
      <c r="C104" s="1" t="s">
        <v>142</v>
      </c>
      <c r="D104" s="2" t="s">
        <v>555</v>
      </c>
      <c r="E104" s="1" t="s">
        <v>1117</v>
      </c>
      <c r="F104" s="1" t="s">
        <v>1117</v>
      </c>
      <c r="G104" s="3" t="s">
        <v>1418</v>
      </c>
      <c r="H104" s="1"/>
      <c r="I104" t="s">
        <v>1419</v>
      </c>
      <c r="L104" s="1"/>
      <c r="M104" s="1" t="s">
        <v>946</v>
      </c>
      <c r="N104" s="1">
        <v>1</v>
      </c>
      <c r="O104" s="1" t="s">
        <v>426</v>
      </c>
      <c r="P104" s="1">
        <v>1</v>
      </c>
      <c r="S104" s="1">
        <v>1</v>
      </c>
      <c r="V104" s="4">
        <f t="shared" si="5"/>
        <v>0</v>
      </c>
      <c r="W104" s="35"/>
      <c r="X104" s="23">
        <f t="shared" si="8"/>
        <v>0</v>
      </c>
      <c r="Y104" s="23">
        <f t="shared" si="9"/>
        <v>0</v>
      </c>
      <c r="Z104" s="1"/>
      <c r="AA104" s="1"/>
    </row>
    <row r="105" spans="1:27" x14ac:dyDescent="0.25">
      <c r="A105" s="1" t="s">
        <v>433</v>
      </c>
      <c r="B105" s="2" t="s">
        <v>452</v>
      </c>
      <c r="C105" s="1" t="s">
        <v>5</v>
      </c>
      <c r="D105" s="2" t="s">
        <v>555</v>
      </c>
      <c r="E105" s="1" t="s">
        <v>1117</v>
      </c>
      <c r="F105" s="1" t="s">
        <v>1117</v>
      </c>
      <c r="G105" s="3" t="s">
        <v>1821</v>
      </c>
      <c r="H105" s="1"/>
      <c r="I105" s="5" t="s">
        <v>1103</v>
      </c>
      <c r="J105" s="5"/>
      <c r="K105" s="5"/>
      <c r="L105" s="1"/>
      <c r="M105" s="1" t="s">
        <v>946</v>
      </c>
      <c r="N105" s="1">
        <v>1</v>
      </c>
      <c r="O105" s="1" t="s">
        <v>426</v>
      </c>
      <c r="P105" s="1">
        <v>1</v>
      </c>
      <c r="Q105" s="1"/>
      <c r="R105" s="1"/>
      <c r="S105" s="1">
        <v>1</v>
      </c>
      <c r="T105" s="1"/>
      <c r="U105" s="4"/>
      <c r="V105" s="4">
        <f t="shared" si="5"/>
        <v>0</v>
      </c>
      <c r="W105" s="33"/>
      <c r="X105" s="23">
        <f t="shared" si="8"/>
        <v>0</v>
      </c>
      <c r="Y105" s="23">
        <f t="shared" si="9"/>
        <v>0</v>
      </c>
      <c r="Z105" s="1"/>
      <c r="AA105" s="1"/>
    </row>
    <row r="106" spans="1:27" x14ac:dyDescent="0.25">
      <c r="A106" s="1" t="s">
        <v>433</v>
      </c>
      <c r="B106" s="2" t="s">
        <v>452</v>
      </c>
      <c r="C106" s="1" t="s">
        <v>5</v>
      </c>
      <c r="D106" s="2" t="s">
        <v>555</v>
      </c>
      <c r="E106" s="1" t="s">
        <v>1117</v>
      </c>
      <c r="F106" s="1" t="s">
        <v>1117</v>
      </c>
      <c r="G106" s="3" t="s">
        <v>1819</v>
      </c>
      <c r="H106" s="1"/>
      <c r="I106" s="5" t="s">
        <v>1820</v>
      </c>
      <c r="J106" s="5"/>
      <c r="K106" s="5"/>
      <c r="L106" s="1"/>
      <c r="M106" s="1" t="s">
        <v>946</v>
      </c>
      <c r="N106" s="1">
        <v>1</v>
      </c>
      <c r="O106" s="1" t="s">
        <v>426</v>
      </c>
      <c r="P106" s="1">
        <v>1</v>
      </c>
      <c r="Q106" s="1"/>
      <c r="R106" s="1"/>
      <c r="S106" s="1">
        <v>1</v>
      </c>
      <c r="T106" s="1"/>
      <c r="U106" s="4"/>
      <c r="V106" s="4">
        <f t="shared" si="5"/>
        <v>0</v>
      </c>
      <c r="W106" s="33"/>
      <c r="X106" s="23">
        <f t="shared" si="8"/>
        <v>0</v>
      </c>
      <c r="Y106" s="23">
        <f t="shared" si="9"/>
        <v>0</v>
      </c>
      <c r="Z106" s="1"/>
      <c r="AA106" s="1"/>
    </row>
    <row r="107" spans="1:27" x14ac:dyDescent="0.25">
      <c r="A107" s="1" t="s">
        <v>433</v>
      </c>
      <c r="B107" s="2" t="s">
        <v>452</v>
      </c>
      <c r="C107" s="1" t="s">
        <v>5</v>
      </c>
      <c r="D107" s="2" t="s">
        <v>555</v>
      </c>
      <c r="E107" s="1" t="s">
        <v>1117</v>
      </c>
      <c r="F107" s="1" t="s">
        <v>1117</v>
      </c>
      <c r="G107" s="3" t="s">
        <v>1816</v>
      </c>
      <c r="H107" s="1"/>
      <c r="I107" s="5" t="s">
        <v>13</v>
      </c>
      <c r="J107" s="5"/>
      <c r="K107" s="5"/>
      <c r="L107" s="1"/>
      <c r="M107" s="1" t="s">
        <v>946</v>
      </c>
      <c r="N107" s="1">
        <v>1</v>
      </c>
      <c r="O107" s="1" t="s">
        <v>426</v>
      </c>
      <c r="P107" s="1">
        <v>1</v>
      </c>
      <c r="Q107" s="1"/>
      <c r="R107" s="1"/>
      <c r="S107" s="1">
        <v>1</v>
      </c>
      <c r="T107" s="1"/>
      <c r="U107" s="4"/>
      <c r="V107" s="4">
        <f t="shared" si="5"/>
        <v>0</v>
      </c>
      <c r="W107" s="33"/>
      <c r="X107" s="23">
        <f t="shared" si="8"/>
        <v>0</v>
      </c>
      <c r="Y107" s="23">
        <f t="shared" si="9"/>
        <v>0</v>
      </c>
      <c r="Z107" s="1"/>
      <c r="AA107" s="1"/>
    </row>
    <row r="108" spans="1:27" x14ac:dyDescent="0.25">
      <c r="A108" s="1" t="s">
        <v>433</v>
      </c>
      <c r="B108" s="2" t="s">
        <v>452</v>
      </c>
      <c r="C108" s="1" t="s">
        <v>5</v>
      </c>
      <c r="D108" s="2" t="s">
        <v>555</v>
      </c>
      <c r="E108" s="1" t="s">
        <v>1117</v>
      </c>
      <c r="F108" s="1" t="s">
        <v>1117</v>
      </c>
      <c r="G108" s="3" t="s">
        <v>1829</v>
      </c>
      <c r="H108" s="1"/>
      <c r="I108" s="5" t="s">
        <v>1830</v>
      </c>
      <c r="J108" s="5"/>
      <c r="K108" s="5"/>
      <c r="L108" s="1"/>
      <c r="M108" s="1" t="s">
        <v>946</v>
      </c>
      <c r="N108" s="1">
        <v>1</v>
      </c>
      <c r="O108" s="1" t="s">
        <v>426</v>
      </c>
      <c r="P108" s="1">
        <v>1</v>
      </c>
      <c r="Q108" s="1"/>
      <c r="R108" s="1"/>
      <c r="S108" s="1">
        <v>1</v>
      </c>
      <c r="T108" s="1"/>
      <c r="U108" s="4"/>
      <c r="V108" s="4">
        <f t="shared" si="5"/>
        <v>0</v>
      </c>
      <c r="W108" s="33"/>
      <c r="X108" s="23">
        <f t="shared" si="8"/>
        <v>0</v>
      </c>
      <c r="Y108" s="23">
        <f t="shared" si="9"/>
        <v>0</v>
      </c>
      <c r="Z108" s="1"/>
      <c r="AA108" s="1"/>
    </row>
    <row r="109" spans="1:27" x14ac:dyDescent="0.25">
      <c r="A109" s="1" t="s">
        <v>433</v>
      </c>
      <c r="B109" s="2" t="s">
        <v>452</v>
      </c>
      <c r="C109" s="1" t="s">
        <v>5</v>
      </c>
      <c r="D109" s="2" t="s">
        <v>555</v>
      </c>
      <c r="E109" s="1" t="s">
        <v>1117</v>
      </c>
      <c r="F109" s="1" t="s">
        <v>1117</v>
      </c>
      <c r="G109" s="3" t="s">
        <v>1957</v>
      </c>
      <c r="H109" s="1"/>
      <c r="I109" s="5" t="s">
        <v>1955</v>
      </c>
      <c r="J109" s="5"/>
      <c r="K109" s="5"/>
      <c r="L109" s="1"/>
      <c r="M109" s="1" t="s">
        <v>946</v>
      </c>
      <c r="N109" s="1">
        <v>1</v>
      </c>
      <c r="O109" s="1" t="s">
        <v>426</v>
      </c>
      <c r="P109" s="1">
        <v>1</v>
      </c>
      <c r="Q109" s="1"/>
      <c r="R109" s="1"/>
      <c r="S109" s="1">
        <v>1</v>
      </c>
      <c r="T109" s="1"/>
      <c r="U109" s="4"/>
      <c r="V109" s="4">
        <f t="shared" si="5"/>
        <v>0</v>
      </c>
      <c r="W109" s="33"/>
      <c r="X109" s="23">
        <f t="shared" si="8"/>
        <v>0</v>
      </c>
      <c r="Y109" s="23">
        <f t="shared" si="9"/>
        <v>0</v>
      </c>
      <c r="Z109" s="1"/>
      <c r="AA109" s="1"/>
    </row>
    <row r="110" spans="1:27" x14ac:dyDescent="0.25">
      <c r="A110" s="1" t="s">
        <v>433</v>
      </c>
      <c r="B110" s="2" t="s">
        <v>452</v>
      </c>
      <c r="C110" s="1" t="s">
        <v>5</v>
      </c>
      <c r="D110" s="2" t="s">
        <v>555</v>
      </c>
      <c r="E110" s="1" t="s">
        <v>1117</v>
      </c>
      <c r="F110" s="1" t="s">
        <v>1117</v>
      </c>
      <c r="G110" s="3" t="s">
        <v>1956</v>
      </c>
      <c r="H110" s="1"/>
      <c r="I110" s="5" t="s">
        <v>1955</v>
      </c>
      <c r="J110" s="5"/>
      <c r="K110" s="5"/>
      <c r="L110" s="1"/>
      <c r="M110" s="1" t="s">
        <v>946</v>
      </c>
      <c r="N110" s="1">
        <v>1</v>
      </c>
      <c r="O110" s="1" t="s">
        <v>426</v>
      </c>
      <c r="P110" s="1">
        <v>1</v>
      </c>
      <c r="Q110" s="1"/>
      <c r="R110" s="1"/>
      <c r="S110" s="1">
        <v>1</v>
      </c>
      <c r="T110" s="1"/>
      <c r="U110" s="4"/>
      <c r="V110" s="4">
        <f t="shared" si="5"/>
        <v>0</v>
      </c>
      <c r="W110" s="33"/>
      <c r="X110" s="23">
        <f t="shared" si="8"/>
        <v>0</v>
      </c>
      <c r="Y110" s="23">
        <f t="shared" si="9"/>
        <v>0</v>
      </c>
      <c r="Z110" s="1"/>
      <c r="AA110" s="1"/>
    </row>
    <row r="111" spans="1:27" x14ac:dyDescent="0.25">
      <c r="A111" s="1" t="s">
        <v>433</v>
      </c>
      <c r="B111" s="2" t="s">
        <v>452</v>
      </c>
      <c r="C111" s="1" t="s">
        <v>5</v>
      </c>
      <c r="D111" s="2" t="s">
        <v>555</v>
      </c>
      <c r="E111" s="1" t="s">
        <v>1117</v>
      </c>
      <c r="F111" s="1" t="s">
        <v>1117</v>
      </c>
      <c r="G111" s="3" t="s">
        <v>1825</v>
      </c>
      <c r="H111" s="1"/>
      <c r="I111" s="5" t="s">
        <v>1826</v>
      </c>
      <c r="J111" s="5"/>
      <c r="K111" s="5"/>
      <c r="L111" s="1"/>
      <c r="M111" s="1" t="s">
        <v>946</v>
      </c>
      <c r="N111" s="1">
        <v>1</v>
      </c>
      <c r="O111" s="1" t="s">
        <v>426</v>
      </c>
      <c r="P111" s="1">
        <v>1</v>
      </c>
      <c r="Q111" s="1"/>
      <c r="R111" s="1"/>
      <c r="S111" s="1">
        <v>1</v>
      </c>
      <c r="T111" s="1"/>
      <c r="U111" s="4"/>
      <c r="V111" s="4">
        <f t="shared" si="5"/>
        <v>0</v>
      </c>
      <c r="W111" s="33"/>
      <c r="X111" s="23">
        <f t="shared" si="8"/>
        <v>0</v>
      </c>
      <c r="Y111" s="23">
        <f t="shared" si="9"/>
        <v>0</v>
      </c>
      <c r="Z111" s="1"/>
      <c r="AA111" s="1"/>
    </row>
    <row r="112" spans="1:27" x14ac:dyDescent="0.25">
      <c r="A112" s="1" t="s">
        <v>433</v>
      </c>
      <c r="B112" s="2" t="s">
        <v>452</v>
      </c>
      <c r="C112" s="1" t="s">
        <v>5</v>
      </c>
      <c r="D112" s="2" t="s">
        <v>555</v>
      </c>
      <c r="E112" s="1" t="s">
        <v>1117</v>
      </c>
      <c r="F112" s="1" t="s">
        <v>1117</v>
      </c>
      <c r="G112" s="3" t="s">
        <v>1813</v>
      </c>
      <c r="H112" s="1"/>
      <c r="I112" s="5" t="s">
        <v>1814</v>
      </c>
      <c r="J112" s="5"/>
      <c r="K112" s="5"/>
      <c r="L112" s="1"/>
      <c r="M112" s="1" t="s">
        <v>946</v>
      </c>
      <c r="N112" s="1">
        <v>1</v>
      </c>
      <c r="O112" s="1" t="s">
        <v>426</v>
      </c>
      <c r="P112" s="1">
        <v>1</v>
      </c>
      <c r="Q112" s="1"/>
      <c r="R112" s="1"/>
      <c r="S112" s="1">
        <v>1</v>
      </c>
      <c r="T112" s="1"/>
      <c r="U112" s="4"/>
      <c r="V112" s="4">
        <f t="shared" si="5"/>
        <v>0</v>
      </c>
      <c r="W112" s="33"/>
      <c r="X112" s="23">
        <f t="shared" si="8"/>
        <v>0</v>
      </c>
      <c r="Y112" s="23">
        <f t="shared" si="9"/>
        <v>0</v>
      </c>
      <c r="Z112" s="1"/>
      <c r="AA112" s="1"/>
    </row>
    <row r="113" spans="1:27" x14ac:dyDescent="0.25">
      <c r="A113" s="1" t="s">
        <v>433</v>
      </c>
      <c r="B113" s="2" t="s">
        <v>452</v>
      </c>
      <c r="C113" s="1" t="s">
        <v>5</v>
      </c>
      <c r="D113" s="2" t="s">
        <v>555</v>
      </c>
      <c r="E113" s="1" t="s">
        <v>1117</v>
      </c>
      <c r="F113" s="1" t="s">
        <v>1117</v>
      </c>
      <c r="G113" s="3" t="s">
        <v>1817</v>
      </c>
      <c r="H113" s="1"/>
      <c r="I113" s="5" t="s">
        <v>1818</v>
      </c>
      <c r="J113" s="5"/>
      <c r="K113" s="5"/>
      <c r="L113" s="1"/>
      <c r="M113" s="1" t="s">
        <v>946</v>
      </c>
      <c r="N113" s="1">
        <v>1</v>
      </c>
      <c r="O113" s="1" t="s">
        <v>426</v>
      </c>
      <c r="P113" s="1">
        <v>1</v>
      </c>
      <c r="Q113" s="1"/>
      <c r="R113" s="1"/>
      <c r="S113" s="1">
        <v>1</v>
      </c>
      <c r="T113" s="1"/>
      <c r="U113" s="4"/>
      <c r="V113" s="4">
        <f t="shared" si="5"/>
        <v>0</v>
      </c>
      <c r="W113" s="33"/>
      <c r="X113" s="23">
        <f t="shared" si="8"/>
        <v>0</v>
      </c>
      <c r="Y113" s="23">
        <f t="shared" si="9"/>
        <v>0</v>
      </c>
      <c r="Z113" s="1"/>
      <c r="AA113" s="1"/>
    </row>
    <row r="114" spans="1:27" x14ac:dyDescent="0.25">
      <c r="A114" s="1" t="s">
        <v>433</v>
      </c>
      <c r="B114" s="2" t="s">
        <v>452</v>
      </c>
      <c r="C114" s="1" t="s">
        <v>5</v>
      </c>
      <c r="D114" s="2" t="s">
        <v>555</v>
      </c>
      <c r="E114" s="1" t="s">
        <v>1117</v>
      </c>
      <c r="F114" s="1" t="s">
        <v>1117</v>
      </c>
      <c r="G114" s="3" t="s">
        <v>1834</v>
      </c>
      <c r="H114" s="1"/>
      <c r="I114" s="5" t="s">
        <v>159</v>
      </c>
      <c r="J114" s="5"/>
      <c r="K114" s="5"/>
      <c r="L114" s="1"/>
      <c r="M114" s="1" t="s">
        <v>946</v>
      </c>
      <c r="N114" s="1">
        <v>2</v>
      </c>
      <c r="O114" s="1" t="s">
        <v>426</v>
      </c>
      <c r="P114" s="1">
        <v>1</v>
      </c>
      <c r="Q114" s="1"/>
      <c r="R114" s="1"/>
      <c r="S114" s="1">
        <v>1</v>
      </c>
      <c r="T114" s="1"/>
      <c r="U114" s="4"/>
      <c r="V114" s="4">
        <f t="shared" si="5"/>
        <v>0</v>
      </c>
      <c r="W114" s="33"/>
      <c r="X114" s="23">
        <f t="shared" si="8"/>
        <v>0</v>
      </c>
      <c r="Y114" s="23">
        <f t="shared" si="9"/>
        <v>0</v>
      </c>
      <c r="Z114" s="1"/>
      <c r="AA114" s="1"/>
    </row>
    <row r="115" spans="1:27" x14ac:dyDescent="0.25">
      <c r="A115" s="1" t="s">
        <v>433</v>
      </c>
      <c r="B115" s="2" t="s">
        <v>452</v>
      </c>
      <c r="C115" s="1" t="s">
        <v>5</v>
      </c>
      <c r="D115" s="2" t="s">
        <v>555</v>
      </c>
      <c r="E115" s="1" t="s">
        <v>1117</v>
      </c>
      <c r="F115" s="1" t="s">
        <v>1117</v>
      </c>
      <c r="G115" s="3" t="s">
        <v>1833</v>
      </c>
      <c r="H115" s="1"/>
      <c r="I115" s="5" t="s">
        <v>64</v>
      </c>
      <c r="J115" s="5"/>
      <c r="K115" s="5"/>
      <c r="L115" s="1"/>
      <c r="M115" s="1" t="s">
        <v>946</v>
      </c>
      <c r="N115" s="1">
        <v>9</v>
      </c>
      <c r="O115" s="1" t="s">
        <v>426</v>
      </c>
      <c r="P115" s="1">
        <v>1</v>
      </c>
      <c r="Q115" s="1"/>
      <c r="R115" s="1"/>
      <c r="S115" s="1">
        <v>1</v>
      </c>
      <c r="T115" s="1"/>
      <c r="U115" s="4"/>
      <c r="V115" s="4">
        <f t="shared" si="5"/>
        <v>0</v>
      </c>
      <c r="W115" s="33"/>
      <c r="X115" s="23">
        <f t="shared" si="8"/>
        <v>0</v>
      </c>
      <c r="Y115" s="23">
        <f t="shared" si="9"/>
        <v>0</v>
      </c>
      <c r="Z115" s="1"/>
      <c r="AA115" s="1"/>
    </row>
    <row r="116" spans="1:27" x14ac:dyDescent="0.25">
      <c r="A116" s="1" t="s">
        <v>433</v>
      </c>
      <c r="B116" s="2" t="s">
        <v>452</v>
      </c>
      <c r="C116" s="1" t="s">
        <v>5</v>
      </c>
      <c r="D116" s="2" t="s">
        <v>555</v>
      </c>
      <c r="E116" s="1" t="s">
        <v>1117</v>
      </c>
      <c r="F116" s="1" t="s">
        <v>1117</v>
      </c>
      <c r="G116" s="3" t="s">
        <v>1827</v>
      </c>
      <c r="H116" s="1"/>
      <c r="I116" s="5" t="s">
        <v>1828</v>
      </c>
      <c r="J116" s="5"/>
      <c r="K116" s="5"/>
      <c r="L116" s="1"/>
      <c r="M116" s="1" t="s">
        <v>946</v>
      </c>
      <c r="N116" s="1">
        <v>5</v>
      </c>
      <c r="O116" s="1" t="s">
        <v>426</v>
      </c>
      <c r="P116" s="1">
        <v>1</v>
      </c>
      <c r="Q116" s="1"/>
      <c r="R116" s="1"/>
      <c r="S116" s="1">
        <v>1</v>
      </c>
      <c r="T116" s="1"/>
      <c r="U116" s="4"/>
      <c r="V116" s="4">
        <f t="shared" si="5"/>
        <v>0</v>
      </c>
      <c r="W116" s="33"/>
      <c r="X116" s="23">
        <f t="shared" si="8"/>
        <v>0</v>
      </c>
      <c r="Y116" s="23">
        <f t="shared" si="9"/>
        <v>0</v>
      </c>
      <c r="Z116" s="1"/>
      <c r="AA116" s="1"/>
    </row>
    <row r="117" spans="1:27" x14ac:dyDescent="0.25">
      <c r="A117" s="1" t="s">
        <v>433</v>
      </c>
      <c r="B117" s="2" t="s">
        <v>452</v>
      </c>
      <c r="C117" s="1" t="s">
        <v>5</v>
      </c>
      <c r="D117" s="2" t="s">
        <v>555</v>
      </c>
      <c r="E117" s="1" t="s">
        <v>1117</v>
      </c>
      <c r="F117" s="1" t="s">
        <v>1117</v>
      </c>
      <c r="G117" s="3" t="s">
        <v>1831</v>
      </c>
      <c r="H117" s="1"/>
      <c r="I117" s="5" t="s">
        <v>1832</v>
      </c>
      <c r="J117" s="5"/>
      <c r="K117" s="5"/>
      <c r="L117" s="1"/>
      <c r="M117" s="1" t="s">
        <v>946</v>
      </c>
      <c r="N117" s="1">
        <v>1</v>
      </c>
      <c r="O117" s="1" t="s">
        <v>426</v>
      </c>
      <c r="P117" s="1">
        <v>1</v>
      </c>
      <c r="Q117" s="1"/>
      <c r="R117" s="1"/>
      <c r="S117" s="1">
        <v>1</v>
      </c>
      <c r="T117" s="1"/>
      <c r="U117" s="4"/>
      <c r="V117" s="4">
        <f t="shared" si="5"/>
        <v>0</v>
      </c>
      <c r="W117" s="33"/>
      <c r="X117" s="23">
        <f t="shared" si="8"/>
        <v>0</v>
      </c>
      <c r="Y117" s="23">
        <f t="shared" si="9"/>
        <v>0</v>
      </c>
      <c r="Z117" s="1"/>
      <c r="AA117" s="1"/>
    </row>
    <row r="118" spans="1:27" x14ac:dyDescent="0.25">
      <c r="A118" s="1" t="s">
        <v>433</v>
      </c>
      <c r="B118" s="2" t="s">
        <v>452</v>
      </c>
      <c r="C118" s="1" t="s">
        <v>5</v>
      </c>
      <c r="D118" s="2" t="s">
        <v>555</v>
      </c>
      <c r="E118" s="1" t="s">
        <v>1117</v>
      </c>
      <c r="F118" s="1" t="s">
        <v>1117</v>
      </c>
      <c r="G118" s="3" t="s">
        <v>1835</v>
      </c>
      <c r="H118" s="1"/>
      <c r="I118" s="5" t="s">
        <v>1836</v>
      </c>
      <c r="J118" s="5"/>
      <c r="K118" s="5"/>
      <c r="L118" s="1"/>
      <c r="M118" s="1" t="s">
        <v>946</v>
      </c>
      <c r="N118" s="1">
        <v>4</v>
      </c>
      <c r="O118" s="1" t="s">
        <v>426</v>
      </c>
      <c r="P118" s="1">
        <v>1</v>
      </c>
      <c r="Q118" s="1"/>
      <c r="R118" s="1"/>
      <c r="S118" s="1">
        <v>1</v>
      </c>
      <c r="T118" s="1"/>
      <c r="U118" s="4"/>
      <c r="V118" s="4">
        <f t="shared" si="5"/>
        <v>0</v>
      </c>
      <c r="W118" s="33"/>
      <c r="X118" s="23">
        <f t="shared" si="8"/>
        <v>0</v>
      </c>
      <c r="Y118" s="23">
        <f t="shared" si="9"/>
        <v>0</v>
      </c>
      <c r="Z118" s="1"/>
      <c r="AA118" s="1"/>
    </row>
    <row r="119" spans="1:27" x14ac:dyDescent="0.25">
      <c r="A119" s="1" t="s">
        <v>433</v>
      </c>
      <c r="B119" s="2" t="s">
        <v>452</v>
      </c>
      <c r="C119" s="1" t="s">
        <v>5</v>
      </c>
      <c r="D119" s="2" t="s">
        <v>555</v>
      </c>
      <c r="E119" s="1" t="s">
        <v>1117</v>
      </c>
      <c r="F119" s="1" t="s">
        <v>1117</v>
      </c>
      <c r="G119" s="3" t="s">
        <v>1822</v>
      </c>
      <c r="H119" s="1"/>
      <c r="I119" s="5" t="s">
        <v>1823</v>
      </c>
      <c r="J119" s="5"/>
      <c r="K119" s="5"/>
      <c r="L119" s="1"/>
      <c r="M119" s="1" t="s">
        <v>946</v>
      </c>
      <c r="N119" s="1">
        <v>2</v>
      </c>
      <c r="O119" s="1" t="s">
        <v>426</v>
      </c>
      <c r="P119" s="1">
        <v>1</v>
      </c>
      <c r="Q119" s="1"/>
      <c r="R119" s="1"/>
      <c r="S119" s="1">
        <v>1</v>
      </c>
      <c r="T119" s="1"/>
      <c r="U119" s="4"/>
      <c r="V119" s="4">
        <f t="shared" si="5"/>
        <v>0</v>
      </c>
      <c r="W119" s="33"/>
      <c r="X119" s="23">
        <f t="shared" si="8"/>
        <v>0</v>
      </c>
      <c r="Y119" s="23">
        <f t="shared" si="9"/>
        <v>0</v>
      </c>
      <c r="Z119" s="1"/>
      <c r="AA119" s="1"/>
    </row>
    <row r="120" spans="1:27" x14ac:dyDescent="0.25">
      <c r="A120" s="1" t="s">
        <v>433</v>
      </c>
      <c r="B120" s="2" t="s">
        <v>452</v>
      </c>
      <c r="C120" s="1" t="s">
        <v>142</v>
      </c>
      <c r="D120" s="2" t="s">
        <v>558</v>
      </c>
      <c r="E120" s="1" t="s">
        <v>1117</v>
      </c>
      <c r="F120" s="1" t="s">
        <v>1117</v>
      </c>
      <c r="G120" s="3">
        <v>100236</v>
      </c>
      <c r="H120" s="1"/>
      <c r="I120" t="s">
        <v>1411</v>
      </c>
      <c r="L120" s="1"/>
      <c r="M120" s="1" t="s">
        <v>946</v>
      </c>
      <c r="N120" s="1">
        <v>1</v>
      </c>
      <c r="O120" s="1" t="s">
        <v>426</v>
      </c>
      <c r="P120" s="1">
        <v>1</v>
      </c>
      <c r="S120" s="1">
        <v>1</v>
      </c>
      <c r="V120" s="4">
        <f t="shared" si="5"/>
        <v>0</v>
      </c>
      <c r="W120" s="35"/>
      <c r="X120" s="23">
        <f t="shared" si="8"/>
        <v>0</v>
      </c>
      <c r="Y120" s="23">
        <f t="shared" si="9"/>
        <v>0</v>
      </c>
      <c r="Z120" s="1"/>
      <c r="AA120" s="1"/>
    </row>
    <row r="121" spans="1:27" x14ac:dyDescent="0.25">
      <c r="A121" s="1" t="s">
        <v>433</v>
      </c>
      <c r="B121" s="2" t="s">
        <v>452</v>
      </c>
      <c r="C121" s="1" t="s">
        <v>142</v>
      </c>
      <c r="D121" s="2" t="s">
        <v>558</v>
      </c>
      <c r="E121" s="1" t="s">
        <v>1117</v>
      </c>
      <c r="F121" s="1" t="s">
        <v>1117</v>
      </c>
      <c r="G121" s="3">
        <v>250981</v>
      </c>
      <c r="H121" s="1"/>
      <c r="I121" t="s">
        <v>1412</v>
      </c>
      <c r="L121" s="1"/>
      <c r="M121" s="1" t="s">
        <v>946</v>
      </c>
      <c r="N121" s="1">
        <v>1</v>
      </c>
      <c r="O121" s="1" t="s">
        <v>426</v>
      </c>
      <c r="P121" s="1">
        <v>1</v>
      </c>
      <c r="S121" s="1">
        <v>1</v>
      </c>
      <c r="V121" s="4">
        <f t="shared" si="5"/>
        <v>0</v>
      </c>
      <c r="W121" s="35"/>
      <c r="X121" s="23">
        <f t="shared" si="8"/>
        <v>0</v>
      </c>
      <c r="Y121" s="23">
        <f t="shared" si="9"/>
        <v>0</v>
      </c>
      <c r="Z121" s="1"/>
      <c r="AA121" s="1"/>
    </row>
    <row r="122" spans="1:27" x14ac:dyDescent="0.25">
      <c r="A122" s="1" t="s">
        <v>433</v>
      </c>
      <c r="B122" s="2" t="s">
        <v>452</v>
      </c>
      <c r="C122" s="1" t="s">
        <v>142</v>
      </c>
      <c r="D122" s="2" t="s">
        <v>558</v>
      </c>
      <c r="E122" s="1" t="s">
        <v>1117</v>
      </c>
      <c r="F122" s="1" t="s">
        <v>1117</v>
      </c>
      <c r="G122" s="6" t="s">
        <v>1968</v>
      </c>
      <c r="H122" s="1"/>
      <c r="I122" t="s">
        <v>1415</v>
      </c>
      <c r="L122" s="1"/>
      <c r="M122" s="1" t="s">
        <v>946</v>
      </c>
      <c r="N122" s="1">
        <v>2</v>
      </c>
      <c r="O122" s="1" t="s">
        <v>426</v>
      </c>
      <c r="P122" s="1">
        <v>1</v>
      </c>
      <c r="S122" s="1">
        <v>1</v>
      </c>
      <c r="V122" s="4">
        <f t="shared" si="5"/>
        <v>0</v>
      </c>
      <c r="W122" s="35"/>
      <c r="X122" s="23">
        <f t="shared" si="8"/>
        <v>0</v>
      </c>
      <c r="Y122" s="23">
        <f t="shared" si="9"/>
        <v>0</v>
      </c>
      <c r="Z122" s="1"/>
      <c r="AA122" s="1"/>
    </row>
    <row r="123" spans="1:27" x14ac:dyDescent="0.25">
      <c r="A123" s="1" t="s">
        <v>433</v>
      </c>
      <c r="B123" s="2" t="s">
        <v>452</v>
      </c>
      <c r="C123" s="1" t="s">
        <v>142</v>
      </c>
      <c r="D123" s="2" t="s">
        <v>558</v>
      </c>
      <c r="E123" s="1" t="s">
        <v>1117</v>
      </c>
      <c r="F123" s="1" t="s">
        <v>1117</v>
      </c>
      <c r="G123" s="3" t="s">
        <v>1409</v>
      </c>
      <c r="H123" s="1"/>
      <c r="I123" s="5" t="s">
        <v>1410</v>
      </c>
      <c r="J123" s="5"/>
      <c r="K123" s="5"/>
      <c r="L123" s="1"/>
      <c r="M123" s="1" t="s">
        <v>946</v>
      </c>
      <c r="N123" s="1">
        <v>1</v>
      </c>
      <c r="O123" s="1" t="s">
        <v>426</v>
      </c>
      <c r="P123" s="1">
        <v>1</v>
      </c>
      <c r="S123" s="1">
        <v>1</v>
      </c>
      <c r="V123" s="4">
        <f t="shared" si="5"/>
        <v>0</v>
      </c>
      <c r="W123" s="35"/>
      <c r="X123" s="23">
        <f t="shared" si="8"/>
        <v>0</v>
      </c>
      <c r="Y123" s="23">
        <f t="shared" si="9"/>
        <v>0</v>
      </c>
      <c r="Z123" s="1"/>
      <c r="AA123" s="1"/>
    </row>
    <row r="124" spans="1:27" x14ac:dyDescent="0.25">
      <c r="A124" s="1" t="s">
        <v>433</v>
      </c>
      <c r="B124" s="2" t="s">
        <v>452</v>
      </c>
      <c r="C124" s="1" t="s">
        <v>142</v>
      </c>
      <c r="D124" s="2" t="s">
        <v>558</v>
      </c>
      <c r="E124" s="1" t="s">
        <v>1117</v>
      </c>
      <c r="F124" s="1" t="s">
        <v>1117</v>
      </c>
      <c r="G124" s="3" t="s">
        <v>1413</v>
      </c>
      <c r="H124" s="1"/>
      <c r="I124" s="5" t="s">
        <v>1414</v>
      </c>
      <c r="J124" s="5"/>
      <c r="K124" s="5"/>
      <c r="L124" s="1"/>
      <c r="M124" s="1" t="s">
        <v>946</v>
      </c>
      <c r="N124" s="1">
        <v>2</v>
      </c>
      <c r="O124" s="1" t="s">
        <v>426</v>
      </c>
      <c r="P124" s="1">
        <v>1</v>
      </c>
      <c r="S124" s="1">
        <v>1</v>
      </c>
      <c r="V124" s="4">
        <f t="shared" si="5"/>
        <v>0</v>
      </c>
      <c r="W124" s="35"/>
      <c r="X124" s="23">
        <f t="shared" si="8"/>
        <v>0</v>
      </c>
      <c r="Y124" s="23">
        <f t="shared" si="9"/>
        <v>0</v>
      </c>
      <c r="Z124" s="1"/>
      <c r="AA124" s="1"/>
    </row>
    <row r="125" spans="1:27" x14ac:dyDescent="0.25">
      <c r="A125" s="1" t="s">
        <v>433</v>
      </c>
      <c r="B125" s="2" t="s">
        <v>452</v>
      </c>
      <c r="C125" s="1" t="s">
        <v>5</v>
      </c>
      <c r="D125" s="2" t="s">
        <v>558</v>
      </c>
      <c r="E125" s="1" t="s">
        <v>1117</v>
      </c>
      <c r="F125" s="1" t="s">
        <v>1117</v>
      </c>
      <c r="G125" s="6" t="s">
        <v>2116</v>
      </c>
      <c r="H125" s="1"/>
      <c r="I125" s="5" t="s">
        <v>2115</v>
      </c>
      <c r="J125" s="5"/>
      <c r="K125" s="5"/>
      <c r="L125" s="1"/>
      <c r="M125" s="1" t="s">
        <v>946</v>
      </c>
      <c r="N125" s="1">
        <v>0</v>
      </c>
      <c r="O125" s="1" t="s">
        <v>426</v>
      </c>
      <c r="P125" s="1">
        <v>1</v>
      </c>
      <c r="Q125" s="1"/>
      <c r="R125" s="1"/>
      <c r="S125" s="1">
        <v>1</v>
      </c>
      <c r="T125" s="1"/>
      <c r="U125" s="4"/>
      <c r="V125" s="4">
        <f t="shared" si="5"/>
        <v>0</v>
      </c>
      <c r="W125" s="33"/>
      <c r="X125" s="23">
        <f t="shared" si="8"/>
        <v>0</v>
      </c>
      <c r="Y125" s="23">
        <f t="shared" si="9"/>
        <v>0</v>
      </c>
      <c r="Z125" s="1"/>
      <c r="AA125" s="1"/>
    </row>
    <row r="126" spans="1:27" x14ac:dyDescent="0.25">
      <c r="A126" s="1" t="s">
        <v>433</v>
      </c>
      <c r="B126" s="2" t="s">
        <v>452</v>
      </c>
      <c r="C126" s="1" t="s">
        <v>5</v>
      </c>
      <c r="D126" s="2" t="s">
        <v>558</v>
      </c>
      <c r="E126" s="1" t="s">
        <v>1117</v>
      </c>
      <c r="F126" s="1" t="s">
        <v>1117</v>
      </c>
      <c r="G126" s="6" t="s">
        <v>2340</v>
      </c>
      <c r="H126" s="1"/>
      <c r="I126" s="5" t="s">
        <v>2339</v>
      </c>
      <c r="J126" s="5"/>
      <c r="K126" s="5"/>
      <c r="L126" s="1"/>
      <c r="M126" s="1" t="s">
        <v>946</v>
      </c>
      <c r="N126" s="1">
        <v>1</v>
      </c>
      <c r="O126" s="1" t="s">
        <v>426</v>
      </c>
      <c r="P126" s="1">
        <v>1</v>
      </c>
      <c r="Q126" s="1"/>
      <c r="R126" s="1"/>
      <c r="S126" s="1">
        <v>1</v>
      </c>
      <c r="T126" s="1"/>
      <c r="U126" s="4"/>
      <c r="V126" s="4">
        <f t="shared" si="5"/>
        <v>0</v>
      </c>
      <c r="W126" s="33"/>
      <c r="X126" s="23">
        <f t="shared" si="8"/>
        <v>0</v>
      </c>
      <c r="Y126" s="23">
        <f t="shared" si="9"/>
        <v>0</v>
      </c>
      <c r="Z126" s="1"/>
      <c r="AA126" s="1"/>
    </row>
    <row r="127" spans="1:27" x14ac:dyDescent="0.25">
      <c r="A127" s="1" t="s">
        <v>433</v>
      </c>
      <c r="B127" s="2" t="s">
        <v>452</v>
      </c>
      <c r="C127" s="1" t="s">
        <v>5</v>
      </c>
      <c r="D127" s="2" t="s">
        <v>558</v>
      </c>
      <c r="E127" s="1" t="s">
        <v>1117</v>
      </c>
      <c r="F127" s="1" t="s">
        <v>1117</v>
      </c>
      <c r="G127" s="3" t="s">
        <v>1815</v>
      </c>
      <c r="H127" s="1"/>
      <c r="I127" s="5" t="s">
        <v>1657</v>
      </c>
      <c r="J127" s="5"/>
      <c r="K127" s="5"/>
      <c r="L127" s="1"/>
      <c r="M127" s="1" t="s">
        <v>946</v>
      </c>
      <c r="N127" s="1">
        <v>1</v>
      </c>
      <c r="O127" s="1" t="s">
        <v>426</v>
      </c>
      <c r="P127" s="1">
        <v>1</v>
      </c>
      <c r="Q127" s="1"/>
      <c r="R127" s="1"/>
      <c r="S127" s="1">
        <v>1</v>
      </c>
      <c r="T127" s="1"/>
      <c r="U127" s="4"/>
      <c r="V127" s="4">
        <f t="shared" si="5"/>
        <v>0</v>
      </c>
      <c r="W127" s="33"/>
      <c r="X127" s="23">
        <f t="shared" si="8"/>
        <v>0</v>
      </c>
      <c r="Y127" s="23">
        <f t="shared" si="9"/>
        <v>0</v>
      </c>
      <c r="Z127" s="1"/>
      <c r="AA127" s="1"/>
    </row>
    <row r="128" spans="1:27" x14ac:dyDescent="0.25">
      <c r="A128" s="1" t="s">
        <v>433</v>
      </c>
      <c r="B128" s="2" t="s">
        <v>452</v>
      </c>
      <c r="C128" s="1" t="s">
        <v>5</v>
      </c>
      <c r="D128" s="2" t="s">
        <v>558</v>
      </c>
      <c r="E128" s="1" t="s">
        <v>1117</v>
      </c>
      <c r="F128" s="1" t="s">
        <v>1117</v>
      </c>
      <c r="G128" s="3" t="s">
        <v>1824</v>
      </c>
      <c r="H128" s="1"/>
      <c r="I128" s="5" t="s">
        <v>199</v>
      </c>
      <c r="J128" s="5"/>
      <c r="K128" s="5"/>
      <c r="L128" s="1"/>
      <c r="M128" s="1" t="s">
        <v>946</v>
      </c>
      <c r="N128" s="1">
        <v>2.66</v>
      </c>
      <c r="O128" s="1" t="s">
        <v>714</v>
      </c>
      <c r="P128" s="1">
        <v>1</v>
      </c>
      <c r="Q128" s="1"/>
      <c r="R128" s="1"/>
      <c r="S128" s="1">
        <v>1</v>
      </c>
      <c r="T128" s="1"/>
      <c r="U128" s="4"/>
      <c r="V128" s="4">
        <f t="shared" si="5"/>
        <v>0</v>
      </c>
      <c r="W128" s="33"/>
      <c r="X128" s="23">
        <f t="shared" si="8"/>
        <v>0</v>
      </c>
      <c r="Y128" s="23">
        <f t="shared" si="9"/>
        <v>0</v>
      </c>
      <c r="Z128" s="1"/>
      <c r="AA128" s="1"/>
    </row>
    <row r="129" spans="1:27" x14ac:dyDescent="0.25">
      <c r="A129" s="1" t="s">
        <v>433</v>
      </c>
      <c r="B129" s="2" t="s">
        <v>452</v>
      </c>
      <c r="C129" s="1" t="s">
        <v>142</v>
      </c>
      <c r="D129" s="2" t="s">
        <v>562</v>
      </c>
      <c r="E129" s="1" t="s">
        <v>1117</v>
      </c>
      <c r="F129" s="1" t="s">
        <v>1117</v>
      </c>
      <c r="G129" s="3">
        <v>242817</v>
      </c>
      <c r="H129" s="1"/>
      <c r="I129" s="5" t="s">
        <v>1404</v>
      </c>
      <c r="J129" s="5"/>
      <c r="K129" s="5"/>
      <c r="L129" s="1"/>
      <c r="M129" s="1" t="s">
        <v>946</v>
      </c>
      <c r="N129" s="1">
        <v>2</v>
      </c>
      <c r="O129" s="1" t="s">
        <v>426</v>
      </c>
      <c r="P129" s="1">
        <v>1</v>
      </c>
      <c r="S129" s="1">
        <v>1</v>
      </c>
      <c r="V129" s="4">
        <f t="shared" si="5"/>
        <v>0</v>
      </c>
      <c r="W129" s="35"/>
      <c r="X129" s="23">
        <f t="shared" si="8"/>
        <v>0</v>
      </c>
      <c r="Y129" s="23">
        <f t="shared" si="9"/>
        <v>0</v>
      </c>
      <c r="Z129" s="1"/>
      <c r="AA129" s="1"/>
    </row>
    <row r="130" spans="1:27" x14ac:dyDescent="0.25">
      <c r="A130" s="1" t="s">
        <v>433</v>
      </c>
      <c r="B130" s="2" t="s">
        <v>452</v>
      </c>
      <c r="C130" s="1" t="s">
        <v>142</v>
      </c>
      <c r="D130" s="2" t="s">
        <v>562</v>
      </c>
      <c r="E130" s="1" t="s">
        <v>1117</v>
      </c>
      <c r="F130" s="1" t="s">
        <v>1117</v>
      </c>
      <c r="G130" s="3" t="s">
        <v>1402</v>
      </c>
      <c r="H130" s="1"/>
      <c r="I130" t="s">
        <v>1403</v>
      </c>
      <c r="L130" s="1"/>
      <c r="M130" s="1" t="s">
        <v>946</v>
      </c>
      <c r="N130" s="1">
        <v>1</v>
      </c>
      <c r="O130" s="1" t="s">
        <v>426</v>
      </c>
      <c r="P130" s="1">
        <v>1</v>
      </c>
      <c r="S130" s="1">
        <v>1</v>
      </c>
      <c r="V130" s="4">
        <f t="shared" ref="V130:V141" si="10">U130*N130</f>
        <v>0</v>
      </c>
      <c r="W130" s="35"/>
      <c r="X130" s="23">
        <f t="shared" ref="X130:X141" si="11">U130*(1-W130)</f>
        <v>0</v>
      </c>
      <c r="Y130" s="23">
        <f t="shared" ref="Y130:Y141" si="12">X130*N130</f>
        <v>0</v>
      </c>
      <c r="Z130" s="1"/>
      <c r="AA130" s="1"/>
    </row>
    <row r="131" spans="1:27" x14ac:dyDescent="0.25">
      <c r="A131" s="1" t="s">
        <v>433</v>
      </c>
      <c r="B131" s="2" t="s">
        <v>452</v>
      </c>
      <c r="C131" s="1" t="s">
        <v>142</v>
      </c>
      <c r="D131" s="2" t="s">
        <v>1388</v>
      </c>
      <c r="E131" s="1" t="s">
        <v>1117</v>
      </c>
      <c r="F131" s="1" t="s">
        <v>1117</v>
      </c>
      <c r="G131" s="3">
        <v>87650</v>
      </c>
      <c r="H131" s="1"/>
      <c r="I131" t="s">
        <v>1398</v>
      </c>
      <c r="L131" s="1"/>
      <c r="M131" s="1" t="s">
        <v>946</v>
      </c>
      <c r="N131" s="1">
        <v>1</v>
      </c>
      <c r="O131" s="1" t="s">
        <v>426</v>
      </c>
      <c r="P131" s="1">
        <v>1</v>
      </c>
      <c r="S131" s="1">
        <v>1</v>
      </c>
      <c r="V131" s="4">
        <f t="shared" si="10"/>
        <v>0</v>
      </c>
      <c r="W131" s="35"/>
      <c r="X131" s="23">
        <f t="shared" si="11"/>
        <v>0</v>
      </c>
      <c r="Y131" s="23">
        <f t="shared" si="12"/>
        <v>0</v>
      </c>
      <c r="Z131" s="1"/>
      <c r="AA131" s="1"/>
    </row>
    <row r="132" spans="1:27" x14ac:dyDescent="0.25">
      <c r="A132" s="1" t="s">
        <v>433</v>
      </c>
      <c r="B132" s="2" t="s">
        <v>452</v>
      </c>
      <c r="C132" s="1" t="s">
        <v>142</v>
      </c>
      <c r="D132" s="2" t="s">
        <v>1388</v>
      </c>
      <c r="E132" s="1" t="s">
        <v>1117</v>
      </c>
      <c r="F132" s="1" t="s">
        <v>1117</v>
      </c>
      <c r="G132" s="3">
        <v>247420</v>
      </c>
      <c r="H132" s="1"/>
      <c r="I132" t="s">
        <v>1401</v>
      </c>
      <c r="L132" s="1"/>
      <c r="M132" s="1" t="s">
        <v>946</v>
      </c>
      <c r="N132" s="1">
        <v>1</v>
      </c>
      <c r="O132" s="1" t="s">
        <v>426</v>
      </c>
      <c r="P132" s="1">
        <v>1</v>
      </c>
      <c r="S132" s="1">
        <v>1</v>
      </c>
      <c r="V132" s="4">
        <f t="shared" si="10"/>
        <v>0</v>
      </c>
      <c r="W132" s="35"/>
      <c r="X132" s="23">
        <f t="shared" si="11"/>
        <v>0</v>
      </c>
      <c r="Y132" s="23">
        <f t="shared" si="12"/>
        <v>0</v>
      </c>
      <c r="Z132" s="1"/>
      <c r="AA132" s="1"/>
    </row>
    <row r="133" spans="1:27" x14ac:dyDescent="0.25">
      <c r="A133" s="1" t="s">
        <v>433</v>
      </c>
      <c r="B133" s="2" t="s">
        <v>452</v>
      </c>
      <c r="C133" s="1" t="s">
        <v>142</v>
      </c>
      <c r="D133" s="2" t="s">
        <v>1388</v>
      </c>
      <c r="E133" s="1" t="s">
        <v>1117</v>
      </c>
      <c r="F133" s="1" t="s">
        <v>1117</v>
      </c>
      <c r="G133" s="3">
        <v>284196</v>
      </c>
      <c r="H133" s="1"/>
      <c r="I133" t="s">
        <v>1394</v>
      </c>
      <c r="L133" s="1"/>
      <c r="M133" s="1" t="s">
        <v>946</v>
      </c>
      <c r="N133" s="1">
        <v>1</v>
      </c>
      <c r="O133" s="1" t="s">
        <v>426</v>
      </c>
      <c r="P133" s="1">
        <v>1</v>
      </c>
      <c r="S133" s="1">
        <v>1</v>
      </c>
      <c r="V133" s="4">
        <f t="shared" si="10"/>
        <v>0</v>
      </c>
      <c r="W133" s="35"/>
      <c r="X133" s="23">
        <f t="shared" si="11"/>
        <v>0</v>
      </c>
      <c r="Y133" s="23">
        <f t="shared" si="12"/>
        <v>0</v>
      </c>
      <c r="Z133" s="1"/>
      <c r="AA133" s="1"/>
    </row>
    <row r="134" spans="1:27" x14ac:dyDescent="0.25">
      <c r="A134" s="1" t="s">
        <v>433</v>
      </c>
      <c r="B134" s="2" t="s">
        <v>452</v>
      </c>
      <c r="C134" s="1" t="s">
        <v>142</v>
      </c>
      <c r="D134" s="2" t="s">
        <v>1388</v>
      </c>
      <c r="E134" s="1" t="s">
        <v>1117</v>
      </c>
      <c r="F134" s="1" t="s">
        <v>1117</v>
      </c>
      <c r="G134" s="3">
        <v>501259</v>
      </c>
      <c r="H134" s="1"/>
      <c r="I134" t="s">
        <v>55</v>
      </c>
      <c r="L134" s="1"/>
      <c r="M134" s="1" t="s">
        <v>946</v>
      </c>
      <c r="N134" s="1">
        <v>5</v>
      </c>
      <c r="O134" s="1" t="s">
        <v>426</v>
      </c>
      <c r="P134" s="1">
        <v>1</v>
      </c>
      <c r="S134" s="1">
        <v>1</v>
      </c>
      <c r="V134" s="4">
        <f t="shared" si="10"/>
        <v>0</v>
      </c>
      <c r="W134" s="35"/>
      <c r="X134" s="23">
        <f t="shared" si="11"/>
        <v>0</v>
      </c>
      <c r="Y134" s="23">
        <f t="shared" si="12"/>
        <v>0</v>
      </c>
      <c r="Z134" s="1"/>
      <c r="AA134" s="1"/>
    </row>
    <row r="135" spans="1:27" x14ac:dyDescent="0.25">
      <c r="A135" s="1" t="s">
        <v>433</v>
      </c>
      <c r="B135" s="2" t="s">
        <v>452</v>
      </c>
      <c r="C135" s="1" t="s">
        <v>142</v>
      </c>
      <c r="D135" s="2" t="s">
        <v>1388</v>
      </c>
      <c r="E135" s="1" t="s">
        <v>1117</v>
      </c>
      <c r="F135" s="1" t="s">
        <v>1117</v>
      </c>
      <c r="G135" s="3" t="s">
        <v>1386</v>
      </c>
      <c r="H135" s="1"/>
      <c r="I135" s="5" t="s">
        <v>1387</v>
      </c>
      <c r="J135" s="5"/>
      <c r="K135" s="5"/>
      <c r="L135" s="1"/>
      <c r="M135" s="1" t="s">
        <v>946</v>
      </c>
      <c r="N135" s="1">
        <v>22</v>
      </c>
      <c r="O135" s="1" t="s">
        <v>426</v>
      </c>
      <c r="P135" s="1">
        <v>1</v>
      </c>
      <c r="S135" s="1">
        <v>1</v>
      </c>
      <c r="V135" s="4">
        <f t="shared" si="10"/>
        <v>0</v>
      </c>
      <c r="W135" s="35"/>
      <c r="X135" s="23">
        <f t="shared" si="11"/>
        <v>0</v>
      </c>
      <c r="Y135" s="23">
        <f t="shared" si="12"/>
        <v>0</v>
      </c>
      <c r="Z135" s="1"/>
      <c r="AA135" s="1"/>
    </row>
    <row r="136" spans="1:27" x14ac:dyDescent="0.25">
      <c r="A136" s="1" t="s">
        <v>433</v>
      </c>
      <c r="B136" s="2" t="s">
        <v>452</v>
      </c>
      <c r="C136" s="1" t="s">
        <v>142</v>
      </c>
      <c r="D136" s="2" t="s">
        <v>1388</v>
      </c>
      <c r="E136" s="1" t="s">
        <v>1117</v>
      </c>
      <c r="F136" s="1" t="s">
        <v>1117</v>
      </c>
      <c r="G136" s="6" t="s">
        <v>1969</v>
      </c>
      <c r="H136" s="1"/>
      <c r="I136" t="s">
        <v>1397</v>
      </c>
      <c r="L136" s="1"/>
      <c r="M136" s="1" t="s">
        <v>946</v>
      </c>
      <c r="N136" s="1">
        <v>1</v>
      </c>
      <c r="O136" s="1" t="s">
        <v>426</v>
      </c>
      <c r="P136" s="1">
        <v>1</v>
      </c>
      <c r="S136" s="1">
        <v>1</v>
      </c>
      <c r="V136" s="4">
        <f t="shared" si="10"/>
        <v>0</v>
      </c>
      <c r="W136" s="35"/>
      <c r="X136" s="23">
        <f t="shared" si="11"/>
        <v>0</v>
      </c>
      <c r="Y136" s="23">
        <f t="shared" si="12"/>
        <v>0</v>
      </c>
      <c r="Z136" s="1"/>
      <c r="AA136" s="1"/>
    </row>
    <row r="137" spans="1:27" x14ac:dyDescent="0.25">
      <c r="A137" s="1" t="s">
        <v>433</v>
      </c>
      <c r="B137" s="2" t="s">
        <v>452</v>
      </c>
      <c r="C137" s="1" t="s">
        <v>142</v>
      </c>
      <c r="D137" s="2" t="s">
        <v>1388</v>
      </c>
      <c r="E137" s="1" t="s">
        <v>1117</v>
      </c>
      <c r="F137" s="1" t="s">
        <v>1117</v>
      </c>
      <c r="G137" s="3" t="s">
        <v>1399</v>
      </c>
      <c r="H137" s="1"/>
      <c r="I137" t="s">
        <v>1400</v>
      </c>
      <c r="L137" s="1"/>
      <c r="M137" s="1" t="s">
        <v>946</v>
      </c>
      <c r="N137" s="1">
        <v>1</v>
      </c>
      <c r="O137" s="1" t="s">
        <v>426</v>
      </c>
      <c r="P137" s="1">
        <v>1</v>
      </c>
      <c r="S137" s="1">
        <v>1</v>
      </c>
      <c r="V137" s="4">
        <f t="shared" si="10"/>
        <v>0</v>
      </c>
      <c r="W137" s="35"/>
      <c r="X137" s="23">
        <f t="shared" si="11"/>
        <v>0</v>
      </c>
      <c r="Y137" s="23">
        <f t="shared" si="12"/>
        <v>0</v>
      </c>
      <c r="Z137" s="1"/>
      <c r="AA137" s="1"/>
    </row>
    <row r="138" spans="1:27" x14ac:dyDescent="0.25">
      <c r="A138" s="1" t="s">
        <v>433</v>
      </c>
      <c r="B138" s="2" t="s">
        <v>452</v>
      </c>
      <c r="C138" s="1" t="s">
        <v>142</v>
      </c>
      <c r="D138" s="2" t="s">
        <v>1388</v>
      </c>
      <c r="E138" s="1" t="s">
        <v>1117</v>
      </c>
      <c r="F138" s="1" t="s">
        <v>1117</v>
      </c>
      <c r="G138" s="3" t="s">
        <v>1391</v>
      </c>
      <c r="H138" s="1"/>
      <c r="I138" t="s">
        <v>13</v>
      </c>
      <c r="L138" s="1"/>
      <c r="M138" s="1" t="s">
        <v>946</v>
      </c>
      <c r="N138" s="1">
        <v>8</v>
      </c>
      <c r="O138" s="1" t="s">
        <v>426</v>
      </c>
      <c r="P138" s="1">
        <v>1</v>
      </c>
      <c r="S138" s="1">
        <v>1</v>
      </c>
      <c r="V138" s="4">
        <f t="shared" si="10"/>
        <v>0</v>
      </c>
      <c r="W138" s="35"/>
      <c r="X138" s="23">
        <f t="shared" si="11"/>
        <v>0</v>
      </c>
      <c r="Y138" s="23">
        <f t="shared" si="12"/>
        <v>0</v>
      </c>
      <c r="Z138" s="1"/>
      <c r="AA138" s="1"/>
    </row>
    <row r="139" spans="1:27" x14ac:dyDescent="0.25">
      <c r="A139" s="1" t="s">
        <v>433</v>
      </c>
      <c r="B139" s="2" t="s">
        <v>452</v>
      </c>
      <c r="C139" s="1" t="s">
        <v>142</v>
      </c>
      <c r="D139" s="2" t="s">
        <v>1388</v>
      </c>
      <c r="E139" s="1" t="s">
        <v>1117</v>
      </c>
      <c r="F139" s="1" t="s">
        <v>1117</v>
      </c>
      <c r="G139" s="3" t="s">
        <v>1392</v>
      </c>
      <c r="H139" s="1"/>
      <c r="I139" t="s">
        <v>1393</v>
      </c>
      <c r="L139" s="1"/>
      <c r="M139" s="1" t="s">
        <v>946</v>
      </c>
      <c r="N139" s="1">
        <v>1</v>
      </c>
      <c r="O139" s="1" t="s">
        <v>426</v>
      </c>
      <c r="P139" s="1">
        <v>1</v>
      </c>
      <c r="S139" s="1">
        <v>1</v>
      </c>
      <c r="V139" s="4">
        <f t="shared" si="10"/>
        <v>0</v>
      </c>
      <c r="W139" s="35"/>
      <c r="X139" s="23">
        <f t="shared" si="11"/>
        <v>0</v>
      </c>
      <c r="Y139" s="23">
        <f t="shared" si="12"/>
        <v>0</v>
      </c>
      <c r="Z139" s="1"/>
      <c r="AA139" s="1"/>
    </row>
    <row r="140" spans="1:27" x14ac:dyDescent="0.25">
      <c r="A140" s="1" t="s">
        <v>433</v>
      </c>
      <c r="B140" s="2" t="s">
        <v>452</v>
      </c>
      <c r="C140" s="1" t="s">
        <v>142</v>
      </c>
      <c r="D140" s="2" t="s">
        <v>1388</v>
      </c>
      <c r="E140" s="1" t="s">
        <v>1117</v>
      </c>
      <c r="F140" s="1" t="s">
        <v>1117</v>
      </c>
      <c r="G140" s="3" t="s">
        <v>1395</v>
      </c>
      <c r="H140" s="1"/>
      <c r="I140" t="s">
        <v>1396</v>
      </c>
      <c r="L140" s="1"/>
      <c r="M140" s="1" t="s">
        <v>946</v>
      </c>
      <c r="N140" s="1">
        <v>38</v>
      </c>
      <c r="O140" s="1" t="s">
        <v>426</v>
      </c>
      <c r="P140" s="1">
        <v>25</v>
      </c>
      <c r="S140" s="1">
        <v>1</v>
      </c>
      <c r="V140" s="4">
        <f t="shared" si="10"/>
        <v>0</v>
      </c>
      <c r="W140" s="35"/>
      <c r="X140" s="23">
        <f t="shared" si="11"/>
        <v>0</v>
      </c>
      <c r="Y140" s="23">
        <f t="shared" si="12"/>
        <v>0</v>
      </c>
      <c r="Z140" s="1"/>
      <c r="AA140" s="1"/>
    </row>
    <row r="141" spans="1:27" x14ac:dyDescent="0.25">
      <c r="A141" s="1" t="s">
        <v>433</v>
      </c>
      <c r="B141" s="2" t="s">
        <v>452</v>
      </c>
      <c r="C141" s="1" t="s">
        <v>142</v>
      </c>
      <c r="D141" s="2" t="s">
        <v>1388</v>
      </c>
      <c r="E141" s="1" t="s">
        <v>1117</v>
      </c>
      <c r="F141" s="1" t="s">
        <v>1117</v>
      </c>
      <c r="G141" s="3" t="s">
        <v>1389</v>
      </c>
      <c r="H141" s="1"/>
      <c r="I141" t="s">
        <v>1390</v>
      </c>
      <c r="L141" s="1"/>
      <c r="M141" s="1" t="s">
        <v>946</v>
      </c>
      <c r="N141" s="1">
        <v>2</v>
      </c>
      <c r="O141" s="1" t="s">
        <v>426</v>
      </c>
      <c r="P141" s="1">
        <v>2</v>
      </c>
      <c r="S141" s="1">
        <v>1</v>
      </c>
      <c r="V141" s="4">
        <f t="shared" si="10"/>
        <v>0</v>
      </c>
      <c r="W141" s="35"/>
      <c r="X141" s="23">
        <f t="shared" si="11"/>
        <v>0</v>
      </c>
      <c r="Y141" s="23">
        <f t="shared" si="12"/>
        <v>0</v>
      </c>
      <c r="Z141" s="1"/>
      <c r="AA141" s="1"/>
    </row>
  </sheetData>
  <autoFilter ref="A1:AA141"/>
  <conditionalFormatting sqref="G1:G141">
    <cfRule type="duplicateValues" dxfId="75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selection activeCell="W5" sqref="W5:X5"/>
    </sheetView>
  </sheetViews>
  <sheetFormatPr baseColWidth="10" defaultRowHeight="15" x14ac:dyDescent="0.25"/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1" customFormat="1" x14ac:dyDescent="0.25">
      <c r="A2" s="91" t="s">
        <v>433</v>
      </c>
      <c r="B2" s="41" t="s">
        <v>437</v>
      </c>
      <c r="C2" s="42" t="s">
        <v>142</v>
      </c>
      <c r="D2" s="41" t="s">
        <v>555</v>
      </c>
      <c r="E2" s="1" t="s">
        <v>2458</v>
      </c>
      <c r="F2" s="1" t="s">
        <v>2458</v>
      </c>
      <c r="G2" s="3" t="s">
        <v>2460</v>
      </c>
      <c r="I2" s="15" t="s">
        <v>2459</v>
      </c>
      <c r="J2" s="15"/>
      <c r="K2" s="5" t="s">
        <v>2605</v>
      </c>
      <c r="L2" s="1" t="s">
        <v>142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>
        <v>12.08</v>
      </c>
      <c r="V2" s="69">
        <v>0.8</v>
      </c>
      <c r="W2" s="74">
        <f>U2*(1-V2)</f>
        <v>2.4159999999999995</v>
      </c>
      <c r="X2" s="74">
        <f>W2*N2</f>
        <v>2.4159999999999995</v>
      </c>
      <c r="Z2" s="1" t="s">
        <v>3358</v>
      </c>
    </row>
    <row r="3" spans="1:26" s="1" customFormat="1" x14ac:dyDescent="0.25">
      <c r="A3" s="91" t="s">
        <v>433</v>
      </c>
      <c r="B3" s="41" t="s">
        <v>437</v>
      </c>
      <c r="C3" s="42" t="s">
        <v>142</v>
      </c>
      <c r="D3" s="41" t="s">
        <v>555</v>
      </c>
      <c r="E3" s="1" t="s">
        <v>2458</v>
      </c>
      <c r="F3" s="1" t="s">
        <v>2458</v>
      </c>
      <c r="G3" s="6" t="s">
        <v>2660</v>
      </c>
      <c r="I3" s="15" t="s">
        <v>2658</v>
      </c>
      <c r="J3" s="15"/>
      <c r="K3" s="5" t="s">
        <v>2605</v>
      </c>
      <c r="L3" s="1" t="s">
        <v>142</v>
      </c>
      <c r="M3" s="1" t="s">
        <v>946</v>
      </c>
      <c r="N3" s="1">
        <v>1</v>
      </c>
      <c r="O3" s="1" t="s">
        <v>426</v>
      </c>
      <c r="P3" s="1">
        <v>25</v>
      </c>
      <c r="S3" s="1">
        <v>1</v>
      </c>
      <c r="U3" s="4">
        <v>15</v>
      </c>
      <c r="V3" s="69">
        <v>0.8</v>
      </c>
      <c r="W3" s="74">
        <f>U3*(1-V3)</f>
        <v>2.9999999999999991</v>
      </c>
      <c r="X3" s="74">
        <f>W3*N3</f>
        <v>2.9999999999999991</v>
      </c>
      <c r="Z3" s="1" t="s">
        <v>3358</v>
      </c>
    </row>
    <row r="4" spans="1:26" s="1" customFormat="1" x14ac:dyDescent="0.25">
      <c r="A4" s="91" t="s">
        <v>433</v>
      </c>
      <c r="B4" s="41" t="s">
        <v>437</v>
      </c>
      <c r="C4" s="42" t="s">
        <v>142</v>
      </c>
      <c r="D4" s="41" t="s">
        <v>555</v>
      </c>
      <c r="E4" s="1" t="s">
        <v>2458</v>
      </c>
      <c r="F4" s="1" t="s">
        <v>2458</v>
      </c>
      <c r="G4" s="6" t="s">
        <v>2661</v>
      </c>
      <c r="I4" s="15" t="s">
        <v>2659</v>
      </c>
      <c r="J4" s="15"/>
      <c r="K4" s="5" t="s">
        <v>2605</v>
      </c>
      <c r="L4" s="1" t="s">
        <v>142</v>
      </c>
      <c r="M4" s="1" t="s">
        <v>946</v>
      </c>
      <c r="N4" s="1">
        <v>1</v>
      </c>
      <c r="O4" s="1" t="s">
        <v>426</v>
      </c>
      <c r="P4" s="1">
        <v>50</v>
      </c>
      <c r="S4" s="1">
        <v>1</v>
      </c>
      <c r="U4" s="4">
        <v>18.52</v>
      </c>
      <c r="V4" s="69">
        <v>0.8</v>
      </c>
      <c r="W4" s="74">
        <f>U4*(1-V4)</f>
        <v>3.7039999999999993</v>
      </c>
      <c r="X4" s="74">
        <f>W4*N4</f>
        <v>3.7039999999999993</v>
      </c>
      <c r="Z4" s="1" t="s">
        <v>3358</v>
      </c>
    </row>
    <row r="5" spans="1:26" x14ac:dyDescent="0.25">
      <c r="A5" s="91" t="s">
        <v>433</v>
      </c>
      <c r="B5" s="41" t="s">
        <v>437</v>
      </c>
      <c r="C5" s="42" t="s">
        <v>142</v>
      </c>
      <c r="D5" s="41" t="s">
        <v>555</v>
      </c>
      <c r="E5" s="1" t="s">
        <v>2458</v>
      </c>
      <c r="F5" s="1" t="s">
        <v>2458</v>
      </c>
      <c r="G5" s="3" t="s">
        <v>1223</v>
      </c>
      <c r="H5" s="1"/>
      <c r="I5" s="5" t="s">
        <v>1224</v>
      </c>
      <c r="J5" s="5"/>
      <c r="K5" s="5" t="s">
        <v>2605</v>
      </c>
      <c r="L5" s="1" t="s">
        <v>142</v>
      </c>
      <c r="M5" s="1" t="s">
        <v>946</v>
      </c>
      <c r="N5" s="1">
        <v>3</v>
      </c>
      <c r="O5" s="1" t="s">
        <v>426</v>
      </c>
      <c r="P5" s="1">
        <v>1</v>
      </c>
      <c r="Q5" s="1"/>
      <c r="R5" s="1"/>
      <c r="S5" s="1">
        <v>1</v>
      </c>
      <c r="T5" s="1"/>
      <c r="U5" s="4">
        <v>11.33</v>
      </c>
      <c r="V5" s="69">
        <v>0.8</v>
      </c>
      <c r="W5" s="74">
        <f>U5*(1-V5)</f>
        <v>2.2659999999999996</v>
      </c>
      <c r="X5" s="74">
        <f>W5*N5</f>
        <v>6.7979999999999983</v>
      </c>
      <c r="Z5" s="1" t="s">
        <v>3358</v>
      </c>
    </row>
  </sheetData>
  <conditionalFormatting sqref="G1:G4">
    <cfRule type="duplicateValues" dxfId="74" priority="2"/>
  </conditionalFormatting>
  <conditionalFormatting sqref="G5">
    <cfRule type="duplicateValues" dxfId="73" priority="1"/>
  </conditionalFormatting>
  <hyperlinks>
    <hyperlink ref="A1" location="Übersicht!A1" display="Übersicht"/>
  </hyperlink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opLeftCell="C1" workbookViewId="0">
      <pane ySplit="1" topLeftCell="A2" activePane="bottomLeft" state="frozen"/>
      <selection pane="bottomLeft" activeCell="X6" sqref="X6:Y6"/>
    </sheetView>
  </sheetViews>
  <sheetFormatPr baseColWidth="10" defaultRowHeight="15" x14ac:dyDescent="0.25"/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3048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91" t="s">
        <v>433</v>
      </c>
      <c r="B2" s="41" t="s">
        <v>437</v>
      </c>
      <c r="C2" s="42" t="s">
        <v>142</v>
      </c>
      <c r="D2" s="41">
        <v>12</v>
      </c>
      <c r="E2" s="1" t="s">
        <v>2698</v>
      </c>
      <c r="F2" s="1" t="s">
        <v>2698</v>
      </c>
      <c r="G2" s="1">
        <v>12181685</v>
      </c>
      <c r="I2" s="15" t="s">
        <v>2699</v>
      </c>
      <c r="J2" s="15" t="s">
        <v>2845</v>
      </c>
      <c r="K2" s="5" t="s">
        <v>2605</v>
      </c>
      <c r="L2" s="1" t="s">
        <v>142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/>
      <c r="V2" s="4">
        <f>U2*N2</f>
        <v>0</v>
      </c>
      <c r="W2" s="33"/>
      <c r="X2" s="23">
        <v>5</v>
      </c>
      <c r="Y2" s="23">
        <f>X2*N2</f>
        <v>5</v>
      </c>
      <c r="AA2" s="1" t="s">
        <v>3358</v>
      </c>
    </row>
    <row r="3" spans="1:27" s="1" customFormat="1" x14ac:dyDescent="0.25">
      <c r="A3" s="91" t="s">
        <v>433</v>
      </c>
      <c r="B3" s="41" t="s">
        <v>437</v>
      </c>
      <c r="C3" s="42" t="s">
        <v>142</v>
      </c>
      <c r="D3" s="41">
        <v>12</v>
      </c>
      <c r="E3" s="1" t="s">
        <v>2698</v>
      </c>
      <c r="F3" s="1" t="s">
        <v>2698</v>
      </c>
      <c r="G3" s="3"/>
      <c r="I3" s="15" t="s">
        <v>2702</v>
      </c>
      <c r="J3" s="15"/>
      <c r="K3" s="5" t="s">
        <v>2605</v>
      </c>
      <c r="L3" s="1" t="s">
        <v>142</v>
      </c>
      <c r="M3" s="1" t="s">
        <v>946</v>
      </c>
      <c r="N3" s="1">
        <v>1</v>
      </c>
      <c r="O3" s="1" t="s">
        <v>426</v>
      </c>
      <c r="P3" s="1">
        <v>1</v>
      </c>
      <c r="S3" s="1">
        <v>1</v>
      </c>
      <c r="U3" s="4"/>
      <c r="V3" s="4">
        <f t="shared" ref="V3:V6" si="0">U3*N3</f>
        <v>0</v>
      </c>
      <c r="W3" s="33"/>
      <c r="X3" s="23">
        <v>8</v>
      </c>
      <c r="Y3" s="23">
        <f t="shared" ref="Y3:Y6" si="1">X3*N3</f>
        <v>8</v>
      </c>
      <c r="AA3" s="1" t="s">
        <v>3358</v>
      </c>
    </row>
    <row r="4" spans="1:27" s="1" customFormat="1" x14ac:dyDescent="0.25">
      <c r="A4" s="91" t="s">
        <v>433</v>
      </c>
      <c r="B4" s="41" t="s">
        <v>437</v>
      </c>
      <c r="C4" s="42" t="s">
        <v>142</v>
      </c>
      <c r="D4" s="41">
        <v>12</v>
      </c>
      <c r="E4" s="1" t="s">
        <v>2698</v>
      </c>
      <c r="F4" s="1" t="s">
        <v>2698</v>
      </c>
      <c r="G4" s="3" t="s">
        <v>2700</v>
      </c>
      <c r="I4" s="15" t="s">
        <v>2701</v>
      </c>
      <c r="J4" s="15"/>
      <c r="K4" s="5" t="s">
        <v>2605</v>
      </c>
      <c r="L4" s="1" t="s">
        <v>142</v>
      </c>
      <c r="M4" s="1" t="s">
        <v>946</v>
      </c>
      <c r="N4" s="1">
        <v>1</v>
      </c>
      <c r="O4" s="1" t="s">
        <v>426</v>
      </c>
      <c r="P4" s="1">
        <v>1</v>
      </c>
      <c r="S4" s="1">
        <v>1</v>
      </c>
      <c r="U4" s="4">
        <v>156.72</v>
      </c>
      <c r="V4" s="4">
        <f t="shared" si="0"/>
        <v>156.72</v>
      </c>
      <c r="W4" s="33"/>
      <c r="X4" s="23">
        <v>14</v>
      </c>
      <c r="Y4" s="23">
        <f t="shared" si="1"/>
        <v>14</v>
      </c>
      <c r="AA4" s="1" t="s">
        <v>3358</v>
      </c>
    </row>
    <row r="5" spans="1:27" s="1" customFormat="1" x14ac:dyDescent="0.25">
      <c r="A5" s="91" t="s">
        <v>433</v>
      </c>
      <c r="B5" s="41" t="s">
        <v>437</v>
      </c>
      <c r="C5" s="42" t="s">
        <v>142</v>
      </c>
      <c r="D5" s="41">
        <v>12</v>
      </c>
      <c r="E5" s="1" t="s">
        <v>2698</v>
      </c>
      <c r="F5" s="1" t="s">
        <v>2698</v>
      </c>
      <c r="G5" s="3"/>
      <c r="I5" s="15" t="s">
        <v>2703</v>
      </c>
      <c r="J5" s="15"/>
      <c r="K5" s="5" t="s">
        <v>2605</v>
      </c>
      <c r="L5" s="1" t="s">
        <v>142</v>
      </c>
      <c r="M5" s="1" t="s">
        <v>946</v>
      </c>
      <c r="N5" s="1">
        <v>1</v>
      </c>
      <c r="O5" s="1" t="s">
        <v>426</v>
      </c>
      <c r="P5" s="1">
        <v>1</v>
      </c>
      <c r="S5" s="1">
        <v>1</v>
      </c>
      <c r="U5" s="4"/>
      <c r="V5" s="4">
        <f t="shared" si="0"/>
        <v>0</v>
      </c>
      <c r="W5" s="33"/>
      <c r="X5" s="23">
        <v>5.22</v>
      </c>
      <c r="Y5" s="23">
        <f t="shared" si="1"/>
        <v>5.22</v>
      </c>
      <c r="AA5" s="1" t="s">
        <v>3358</v>
      </c>
    </row>
    <row r="6" spans="1:27" s="1" customFormat="1" x14ac:dyDescent="0.25">
      <c r="A6" s="91" t="s">
        <v>433</v>
      </c>
      <c r="B6" s="41" t="s">
        <v>437</v>
      </c>
      <c r="C6" s="42" t="s">
        <v>142</v>
      </c>
      <c r="D6" s="41">
        <v>12</v>
      </c>
      <c r="E6" s="1" t="s">
        <v>2698</v>
      </c>
      <c r="F6" s="1" t="s">
        <v>2698</v>
      </c>
      <c r="G6" s="3" t="s">
        <v>3138</v>
      </c>
      <c r="I6" s="15" t="s">
        <v>2376</v>
      </c>
      <c r="J6" s="15"/>
      <c r="K6" s="5" t="s">
        <v>2605</v>
      </c>
      <c r="L6" s="1" t="s">
        <v>142</v>
      </c>
      <c r="M6" s="1" t="s">
        <v>946</v>
      </c>
      <c r="N6" s="1">
        <v>1</v>
      </c>
      <c r="O6" s="1" t="s">
        <v>426</v>
      </c>
      <c r="P6" s="1">
        <v>1</v>
      </c>
      <c r="S6" s="1">
        <v>1</v>
      </c>
      <c r="U6" s="4">
        <v>210.41</v>
      </c>
      <c r="V6" s="4">
        <f t="shared" si="0"/>
        <v>210.41</v>
      </c>
      <c r="W6" s="33"/>
      <c r="X6" s="23">
        <v>17</v>
      </c>
      <c r="Y6" s="23">
        <f t="shared" si="1"/>
        <v>17</v>
      </c>
      <c r="AA6" s="1" t="s">
        <v>3358</v>
      </c>
    </row>
    <row r="10" spans="1:27" x14ac:dyDescent="0.25">
      <c r="X10" s="46"/>
    </row>
  </sheetData>
  <autoFilter ref="A1:AA5"/>
  <conditionalFormatting sqref="G1:G5">
    <cfRule type="duplicateValues" dxfId="72" priority="2"/>
  </conditionalFormatting>
  <conditionalFormatting sqref="G6">
    <cfRule type="duplicateValues" dxfId="71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topLeftCell="E1" workbookViewId="0">
      <selection activeCell="X2" sqref="X2:Y2"/>
    </sheetView>
  </sheetViews>
  <sheetFormatPr baseColWidth="10" defaultRowHeight="15" x14ac:dyDescent="0.25"/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3385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6" customFormat="1" x14ac:dyDescent="0.25">
      <c r="A2" s="1" t="s">
        <v>433</v>
      </c>
      <c r="B2" s="41" t="s">
        <v>437</v>
      </c>
      <c r="C2" s="42" t="s">
        <v>5</v>
      </c>
      <c r="D2" s="41" t="s">
        <v>555</v>
      </c>
      <c r="E2" s="1" t="s">
        <v>1780</v>
      </c>
      <c r="F2" s="1" t="s">
        <v>1780</v>
      </c>
      <c r="G2" s="3" t="s">
        <v>1778</v>
      </c>
      <c r="H2" s="1"/>
      <c r="I2" s="15" t="s">
        <v>1779</v>
      </c>
      <c r="J2" s="15"/>
      <c r="K2" s="5" t="s">
        <v>2605</v>
      </c>
      <c r="L2" s="1" t="s">
        <v>5</v>
      </c>
      <c r="M2" s="1" t="s">
        <v>946</v>
      </c>
      <c r="N2" s="1">
        <v>4</v>
      </c>
      <c r="O2" s="1" t="s">
        <v>426</v>
      </c>
      <c r="P2" s="1">
        <v>1</v>
      </c>
      <c r="Q2" s="1"/>
      <c r="R2" s="1"/>
      <c r="S2" s="1">
        <v>1</v>
      </c>
      <c r="T2" s="1"/>
      <c r="U2" s="4">
        <v>6.49</v>
      </c>
      <c r="V2" s="4">
        <f>U2*N2</f>
        <v>25.96</v>
      </c>
      <c r="W2" s="33">
        <v>0.9</v>
      </c>
      <c r="X2" s="74">
        <f>V2*(1-W2)</f>
        <v>2.5959999999999996</v>
      </c>
      <c r="Y2" s="74">
        <f>N2*X2</f>
        <v>10.383999999999999</v>
      </c>
      <c r="Z2" s="1"/>
      <c r="AA2" s="1"/>
    </row>
  </sheetData>
  <autoFilter ref="A1:AA2"/>
  <conditionalFormatting sqref="G1:G2">
    <cfRule type="duplicateValues" dxfId="70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"/>
  <sheetViews>
    <sheetView workbookViewId="0"/>
  </sheetViews>
  <sheetFormatPr baseColWidth="10" defaultRowHeight="15" x14ac:dyDescent="0.25"/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3385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1" t="s">
        <v>433</v>
      </c>
      <c r="B2" s="41" t="s">
        <v>437</v>
      </c>
      <c r="C2" s="42" t="s">
        <v>5</v>
      </c>
      <c r="D2" s="41" t="s">
        <v>453</v>
      </c>
      <c r="E2" s="1" t="s">
        <v>2086</v>
      </c>
      <c r="F2" s="1" t="s">
        <v>2086</v>
      </c>
      <c r="G2" s="3" t="s">
        <v>2089</v>
      </c>
      <c r="I2" s="15" t="s">
        <v>3484</v>
      </c>
      <c r="J2" s="15"/>
      <c r="K2" s="5" t="s">
        <v>2605</v>
      </c>
      <c r="L2" s="1" t="s">
        <v>142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/>
      <c r="V2" s="4">
        <f>U2*N2</f>
        <v>0</v>
      </c>
      <c r="W2" s="33"/>
      <c r="X2" s="74">
        <f>U2*(1-W2)</f>
        <v>0</v>
      </c>
      <c r="Y2" s="74">
        <f>N2*X2</f>
        <v>0</v>
      </c>
    </row>
    <row r="3" spans="1:27" s="1" customFormat="1" x14ac:dyDescent="0.25">
      <c r="A3" s="1" t="s">
        <v>433</v>
      </c>
      <c r="B3" s="41" t="s">
        <v>437</v>
      </c>
      <c r="C3" s="42" t="s">
        <v>5</v>
      </c>
      <c r="D3" s="41" t="s">
        <v>453</v>
      </c>
      <c r="E3" s="1" t="s">
        <v>2086</v>
      </c>
      <c r="F3" s="1" t="s">
        <v>2086</v>
      </c>
      <c r="G3" s="3" t="s">
        <v>2088</v>
      </c>
      <c r="I3" s="15" t="s">
        <v>2087</v>
      </c>
      <c r="J3" s="15"/>
      <c r="K3" s="5" t="s">
        <v>2605</v>
      </c>
      <c r="L3" s="1" t="s">
        <v>142</v>
      </c>
      <c r="M3" s="1" t="s">
        <v>946</v>
      </c>
      <c r="N3" s="1">
        <v>4</v>
      </c>
      <c r="O3" s="1" t="s">
        <v>426</v>
      </c>
      <c r="P3" s="1">
        <v>1</v>
      </c>
      <c r="S3" s="1">
        <v>1</v>
      </c>
      <c r="U3" s="4"/>
      <c r="V3" s="4">
        <f>U3*N3</f>
        <v>0</v>
      </c>
      <c r="W3" s="33"/>
      <c r="X3" s="74">
        <f>U3*(1-W3)</f>
        <v>0</v>
      </c>
      <c r="Y3" s="74">
        <f>N3*X3</f>
        <v>0</v>
      </c>
    </row>
  </sheetData>
  <autoFilter ref="A1:AA3"/>
  <conditionalFormatting sqref="G1:G3">
    <cfRule type="duplicateValues" dxfId="69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opLeftCell="E1" workbookViewId="0"/>
  </sheetViews>
  <sheetFormatPr baseColWidth="10" defaultRowHeight="15" x14ac:dyDescent="0.25"/>
  <cols>
    <col min="7" max="7" width="16.28515625" customWidth="1"/>
  </cols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48" customFormat="1" x14ac:dyDescent="0.25">
      <c r="A2" s="93" t="s">
        <v>433</v>
      </c>
      <c r="B2" s="89" t="s">
        <v>437</v>
      </c>
      <c r="C2" s="90" t="s">
        <v>142</v>
      </c>
      <c r="D2" s="89" t="s">
        <v>438</v>
      </c>
      <c r="E2" s="48" t="s">
        <v>1875</v>
      </c>
      <c r="F2" s="48" t="s">
        <v>1875</v>
      </c>
      <c r="G2" s="50" t="s">
        <v>1874</v>
      </c>
      <c r="I2" s="85" t="s">
        <v>1979</v>
      </c>
      <c r="J2" s="85"/>
      <c r="K2" s="51" t="s">
        <v>2605</v>
      </c>
      <c r="L2" s="48" t="s">
        <v>142</v>
      </c>
      <c r="M2" s="48" t="s">
        <v>946</v>
      </c>
      <c r="N2" s="48">
        <v>0</v>
      </c>
      <c r="O2" s="48" t="s">
        <v>426</v>
      </c>
      <c r="P2" s="48">
        <v>1</v>
      </c>
      <c r="S2" s="48">
        <v>1</v>
      </c>
      <c r="U2" s="52"/>
      <c r="V2" s="53"/>
      <c r="W2" s="86">
        <v>10</v>
      </c>
      <c r="X2" s="54">
        <f t="shared" ref="X2:X7" si="0">W2*N2</f>
        <v>0</v>
      </c>
    </row>
    <row r="3" spans="1:26" s="48" customFormat="1" x14ac:dyDescent="0.25">
      <c r="A3" s="93" t="s">
        <v>433</v>
      </c>
      <c r="B3" s="89" t="s">
        <v>437</v>
      </c>
      <c r="C3" s="90" t="s">
        <v>142</v>
      </c>
      <c r="D3" s="89" t="s">
        <v>438</v>
      </c>
      <c r="E3" s="48" t="s">
        <v>1875</v>
      </c>
      <c r="F3" s="48" t="s">
        <v>1875</v>
      </c>
      <c r="G3" s="50" t="s">
        <v>1876</v>
      </c>
      <c r="I3" s="85" t="s">
        <v>1877</v>
      </c>
      <c r="J3" s="85"/>
      <c r="K3" s="51" t="s">
        <v>2605</v>
      </c>
      <c r="L3" s="48" t="s">
        <v>142</v>
      </c>
      <c r="M3" s="48" t="s">
        <v>946</v>
      </c>
      <c r="N3" s="48">
        <v>0</v>
      </c>
      <c r="O3" s="48" t="s">
        <v>426</v>
      </c>
      <c r="P3" s="48">
        <v>1</v>
      </c>
      <c r="S3" s="48">
        <v>1</v>
      </c>
      <c r="U3" s="52"/>
      <c r="V3" s="53"/>
      <c r="W3" s="86">
        <v>10</v>
      </c>
      <c r="X3" s="54">
        <f t="shared" si="0"/>
        <v>0</v>
      </c>
    </row>
    <row r="4" spans="1:26" s="48" customFormat="1" x14ac:dyDescent="0.25">
      <c r="A4" s="93" t="s">
        <v>433</v>
      </c>
      <c r="B4" s="89" t="s">
        <v>437</v>
      </c>
      <c r="C4" s="90" t="s">
        <v>142</v>
      </c>
      <c r="D4" s="89" t="s">
        <v>438</v>
      </c>
      <c r="E4" s="48" t="s">
        <v>1875</v>
      </c>
      <c r="F4" s="48" t="s">
        <v>1875</v>
      </c>
      <c r="G4" s="50" t="s">
        <v>2688</v>
      </c>
      <c r="I4" s="85" t="s">
        <v>2687</v>
      </c>
      <c r="J4" s="85"/>
      <c r="K4" s="51" t="s">
        <v>2605</v>
      </c>
      <c r="L4" s="48" t="s">
        <v>5</v>
      </c>
      <c r="M4" s="48" t="s">
        <v>946</v>
      </c>
      <c r="N4" s="48">
        <v>0</v>
      </c>
      <c r="O4" s="48" t="s">
        <v>426</v>
      </c>
      <c r="P4" s="48">
        <v>1</v>
      </c>
      <c r="S4" s="48">
        <v>1</v>
      </c>
      <c r="U4" s="52"/>
      <c r="V4" s="53"/>
      <c r="W4" s="86">
        <v>5</v>
      </c>
      <c r="X4" s="54">
        <f t="shared" si="0"/>
        <v>0</v>
      </c>
    </row>
    <row r="5" spans="1:26" s="48" customFormat="1" x14ac:dyDescent="0.25">
      <c r="A5" s="93" t="s">
        <v>433</v>
      </c>
      <c r="B5" s="89" t="s">
        <v>437</v>
      </c>
      <c r="C5" s="90" t="s">
        <v>142</v>
      </c>
      <c r="D5" s="89" t="s">
        <v>438</v>
      </c>
      <c r="E5" s="48" t="s">
        <v>1875</v>
      </c>
      <c r="F5" s="48" t="s">
        <v>1875</v>
      </c>
      <c r="G5" s="50" t="s">
        <v>3036</v>
      </c>
      <c r="I5" s="85" t="s">
        <v>3037</v>
      </c>
      <c r="J5" s="85"/>
      <c r="K5" s="51" t="s">
        <v>2605</v>
      </c>
      <c r="L5" s="48" t="s">
        <v>142</v>
      </c>
      <c r="M5" s="48" t="s">
        <v>946</v>
      </c>
      <c r="N5" s="48">
        <v>0</v>
      </c>
      <c r="O5" s="48" t="s">
        <v>426</v>
      </c>
      <c r="P5" s="48">
        <v>1</v>
      </c>
      <c r="S5" s="48">
        <v>1</v>
      </c>
      <c r="U5" s="52"/>
      <c r="V5" s="53"/>
      <c r="W5" s="86">
        <v>1.1000000000000001</v>
      </c>
      <c r="X5" s="54">
        <f t="shared" si="0"/>
        <v>0</v>
      </c>
    </row>
    <row r="6" spans="1:26" s="48" customFormat="1" x14ac:dyDescent="0.25">
      <c r="A6" s="93" t="s">
        <v>433</v>
      </c>
      <c r="B6" s="89" t="s">
        <v>437</v>
      </c>
      <c r="C6" s="90" t="s">
        <v>142</v>
      </c>
      <c r="D6" s="89" t="s">
        <v>438</v>
      </c>
      <c r="E6" s="48" t="s">
        <v>1875</v>
      </c>
      <c r="F6" s="48" t="s">
        <v>1875</v>
      </c>
      <c r="G6" s="50" t="s">
        <v>3038</v>
      </c>
      <c r="I6" s="85" t="s">
        <v>3039</v>
      </c>
      <c r="J6" s="85"/>
      <c r="K6" s="51" t="s">
        <v>2605</v>
      </c>
      <c r="L6" s="48" t="s">
        <v>142</v>
      </c>
      <c r="M6" s="48" t="s">
        <v>946</v>
      </c>
      <c r="N6" s="48">
        <v>0</v>
      </c>
      <c r="O6" s="48" t="s">
        <v>426</v>
      </c>
      <c r="P6" s="48">
        <v>1</v>
      </c>
      <c r="S6" s="48">
        <v>1</v>
      </c>
      <c r="U6" s="52"/>
      <c r="V6" s="53"/>
      <c r="W6" s="86">
        <v>1</v>
      </c>
      <c r="X6" s="54">
        <f t="shared" si="0"/>
        <v>0</v>
      </c>
    </row>
    <row r="7" spans="1:26" s="48" customFormat="1" x14ac:dyDescent="0.25">
      <c r="A7" s="93" t="s">
        <v>433</v>
      </c>
      <c r="B7" s="89" t="s">
        <v>437</v>
      </c>
      <c r="C7" s="90" t="s">
        <v>142</v>
      </c>
      <c r="D7" s="89" t="s">
        <v>438</v>
      </c>
      <c r="E7" s="48" t="s">
        <v>1875</v>
      </c>
      <c r="F7" s="48" t="s">
        <v>1875</v>
      </c>
      <c r="G7" s="50" t="s">
        <v>3136</v>
      </c>
      <c r="I7" s="85" t="s">
        <v>3137</v>
      </c>
      <c r="J7" s="85"/>
      <c r="K7" s="51" t="s">
        <v>2605</v>
      </c>
      <c r="L7" s="48" t="s">
        <v>142</v>
      </c>
      <c r="M7" s="48" t="s">
        <v>946</v>
      </c>
      <c r="N7" s="48">
        <v>0</v>
      </c>
      <c r="O7" s="48" t="s">
        <v>426</v>
      </c>
      <c r="P7" s="48">
        <v>1</v>
      </c>
      <c r="S7" s="48">
        <v>1</v>
      </c>
      <c r="U7" s="52"/>
      <c r="V7" s="53"/>
      <c r="W7" s="86">
        <v>0.15</v>
      </c>
      <c r="X7" s="54">
        <f t="shared" si="0"/>
        <v>0</v>
      </c>
    </row>
  </sheetData>
  <autoFilter ref="A1:AMJ1"/>
  <conditionalFormatting sqref="G1">
    <cfRule type="duplicateValues" dxfId="101" priority="2"/>
  </conditionalFormatting>
  <conditionalFormatting sqref="G2:G5">
    <cfRule type="duplicateValues" dxfId="100" priority="4"/>
  </conditionalFormatting>
  <conditionalFormatting sqref="G6">
    <cfRule type="duplicateValues" dxfId="99" priority="3"/>
  </conditionalFormatting>
  <conditionalFormatting sqref="G7">
    <cfRule type="duplicateValues" dxfId="98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workbookViewId="0">
      <pane ySplit="1" topLeftCell="A72" activePane="bottomLeft" state="frozen"/>
      <selection activeCell="F1" sqref="F1"/>
      <selection pane="bottomLeft"/>
    </sheetView>
  </sheetViews>
  <sheetFormatPr baseColWidth="10" defaultRowHeight="15" x14ac:dyDescent="0.25"/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44" t="s">
        <v>3491</v>
      </c>
      <c r="V1" s="10" t="s">
        <v>3048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1" t="s">
        <v>433</v>
      </c>
      <c r="B2" s="2" t="s">
        <v>438</v>
      </c>
      <c r="C2" s="1" t="s">
        <v>71</v>
      </c>
      <c r="D2" s="2" t="s">
        <v>436</v>
      </c>
      <c r="E2" s="1" t="s">
        <v>1886</v>
      </c>
      <c r="F2" s="1" t="s">
        <v>1886</v>
      </c>
      <c r="G2" s="3" t="s">
        <v>2051</v>
      </c>
      <c r="I2" s="15" t="s">
        <v>2050</v>
      </c>
      <c r="J2" s="15"/>
      <c r="K2" s="5" t="s">
        <v>2605</v>
      </c>
      <c r="L2" s="1" t="s">
        <v>142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>
        <v>336.65</v>
      </c>
      <c r="V2" s="4">
        <f t="shared" ref="V2:V63" si="0">U2*N2</f>
        <v>336.65</v>
      </c>
      <c r="W2" s="33">
        <v>0.8</v>
      </c>
      <c r="X2" s="23">
        <f t="shared" ref="X2:X63" si="1">U2*(1-W2)</f>
        <v>67.329999999999984</v>
      </c>
      <c r="Y2" s="23">
        <f t="shared" ref="Y2:Y63" si="2">X2*N2</f>
        <v>67.329999999999984</v>
      </c>
      <c r="Z2" s="4"/>
    </row>
    <row r="3" spans="1:27" s="1" customFormat="1" x14ac:dyDescent="0.25">
      <c r="A3" s="1" t="s">
        <v>433</v>
      </c>
      <c r="B3" s="2" t="s">
        <v>438</v>
      </c>
      <c r="C3" s="1" t="s">
        <v>200</v>
      </c>
      <c r="D3" s="2" t="s">
        <v>436</v>
      </c>
      <c r="E3" s="1" t="s">
        <v>1886</v>
      </c>
      <c r="F3" s="1" t="s">
        <v>1886</v>
      </c>
      <c r="G3" s="3" t="s">
        <v>2044</v>
      </c>
      <c r="I3" s="15" t="s">
        <v>2042</v>
      </c>
      <c r="J3" s="15" t="s">
        <v>3490</v>
      </c>
      <c r="K3" s="5" t="s">
        <v>2651</v>
      </c>
      <c r="L3" s="1" t="s">
        <v>38</v>
      </c>
      <c r="M3" s="1" t="s">
        <v>2043</v>
      </c>
      <c r="N3" s="1">
        <v>1</v>
      </c>
      <c r="O3" s="1" t="s">
        <v>426</v>
      </c>
      <c r="P3" s="1">
        <v>1</v>
      </c>
      <c r="S3" s="1">
        <v>1</v>
      </c>
      <c r="U3" s="4">
        <v>1957</v>
      </c>
      <c r="V3" s="4">
        <f t="shared" si="0"/>
        <v>1957</v>
      </c>
      <c r="W3" s="33">
        <v>0.9</v>
      </c>
      <c r="X3" s="23">
        <f t="shared" si="1"/>
        <v>195.69999999999996</v>
      </c>
      <c r="Y3" s="23">
        <f t="shared" si="2"/>
        <v>195.69999999999996</v>
      </c>
      <c r="Z3" s="4"/>
    </row>
    <row r="4" spans="1:27" s="1" customFormat="1" x14ac:dyDescent="0.25">
      <c r="A4" s="1" t="s">
        <v>433</v>
      </c>
      <c r="B4" s="2" t="s">
        <v>438</v>
      </c>
      <c r="C4" s="1" t="s">
        <v>332</v>
      </c>
      <c r="D4" s="2" t="s">
        <v>436</v>
      </c>
      <c r="E4" s="1" t="s">
        <v>1886</v>
      </c>
      <c r="F4" s="1" t="s">
        <v>1886</v>
      </c>
      <c r="G4" s="3" t="s">
        <v>2147</v>
      </c>
      <c r="H4" s="1">
        <v>20143</v>
      </c>
      <c r="I4" s="5" t="s">
        <v>2148</v>
      </c>
      <c r="J4" s="5"/>
      <c r="K4" s="5"/>
      <c r="M4" s="1" t="s">
        <v>946</v>
      </c>
      <c r="N4" s="1">
        <v>2</v>
      </c>
      <c r="O4" s="1" t="s">
        <v>426</v>
      </c>
      <c r="P4" s="1">
        <v>1</v>
      </c>
      <c r="S4" s="1">
        <v>1</v>
      </c>
      <c r="U4" s="4">
        <v>31.39</v>
      </c>
      <c r="V4" s="4">
        <f t="shared" si="0"/>
        <v>62.78</v>
      </c>
      <c r="W4" s="33">
        <v>0.8</v>
      </c>
      <c r="X4" s="23">
        <f t="shared" si="1"/>
        <v>6.2779999999999987</v>
      </c>
      <c r="Y4" s="23">
        <f t="shared" si="2"/>
        <v>12.555999999999997</v>
      </c>
      <c r="Z4" s="4"/>
    </row>
    <row r="5" spans="1:27" s="1" customFormat="1" x14ac:dyDescent="0.25">
      <c r="A5" s="1" t="s">
        <v>433</v>
      </c>
      <c r="B5" s="2" t="s">
        <v>438</v>
      </c>
      <c r="C5" s="1" t="s">
        <v>332</v>
      </c>
      <c r="D5" s="2" t="s">
        <v>436</v>
      </c>
      <c r="E5" s="1" t="s">
        <v>1886</v>
      </c>
      <c r="F5" s="1" t="s">
        <v>1886</v>
      </c>
      <c r="G5" s="3" t="s">
        <v>2159</v>
      </c>
      <c r="I5" s="15" t="s">
        <v>2160</v>
      </c>
      <c r="J5" s="15"/>
      <c r="K5" s="5" t="s">
        <v>2605</v>
      </c>
      <c r="L5" s="1" t="s">
        <v>142</v>
      </c>
      <c r="M5" s="1" t="s">
        <v>946</v>
      </c>
      <c r="N5" s="1">
        <v>1</v>
      </c>
      <c r="O5" s="1" t="s">
        <v>426</v>
      </c>
      <c r="P5" s="1">
        <v>1</v>
      </c>
      <c r="S5" s="1">
        <v>1</v>
      </c>
      <c r="U5" s="4">
        <v>20.68</v>
      </c>
      <c r="V5" s="4">
        <f t="shared" si="0"/>
        <v>20.68</v>
      </c>
      <c r="W5" s="33">
        <v>0.8</v>
      </c>
      <c r="X5" s="23">
        <f t="shared" si="1"/>
        <v>4.1359999999999992</v>
      </c>
      <c r="Y5" s="23">
        <f t="shared" si="2"/>
        <v>4.1359999999999992</v>
      </c>
      <c r="Z5" s="4"/>
    </row>
    <row r="6" spans="1:27" s="1" customFormat="1" x14ac:dyDescent="0.25">
      <c r="A6" s="1" t="s">
        <v>433</v>
      </c>
      <c r="B6" s="2" t="s">
        <v>438</v>
      </c>
      <c r="C6" s="1" t="s">
        <v>332</v>
      </c>
      <c r="D6" s="2" t="s">
        <v>436</v>
      </c>
      <c r="E6" s="1" t="s">
        <v>1886</v>
      </c>
      <c r="F6" s="1" t="s">
        <v>1886</v>
      </c>
      <c r="G6" s="3" t="s">
        <v>2198</v>
      </c>
      <c r="I6" s="15" t="s">
        <v>2199</v>
      </c>
      <c r="J6" s="15"/>
      <c r="K6" s="5" t="s">
        <v>2605</v>
      </c>
      <c r="L6" s="1" t="s">
        <v>142</v>
      </c>
      <c r="M6" s="1" t="s">
        <v>946</v>
      </c>
      <c r="N6" s="1">
        <v>1</v>
      </c>
      <c r="O6" s="1" t="s">
        <v>426</v>
      </c>
      <c r="P6" s="1">
        <v>1</v>
      </c>
      <c r="S6" s="1">
        <v>1</v>
      </c>
      <c r="U6" s="4">
        <v>9.26</v>
      </c>
      <c r="V6" s="4">
        <f t="shared" si="0"/>
        <v>9.26</v>
      </c>
      <c r="W6" s="33">
        <v>0.8</v>
      </c>
      <c r="X6" s="23">
        <f t="shared" si="1"/>
        <v>1.8519999999999996</v>
      </c>
      <c r="Y6" s="23">
        <f t="shared" si="2"/>
        <v>1.8519999999999996</v>
      </c>
      <c r="Z6" s="4"/>
    </row>
    <row r="7" spans="1:27" s="1" customFormat="1" x14ac:dyDescent="0.25">
      <c r="A7" s="1" t="s">
        <v>433</v>
      </c>
      <c r="B7" s="2" t="s">
        <v>438</v>
      </c>
      <c r="C7" s="1" t="s">
        <v>332</v>
      </c>
      <c r="D7" s="2" t="s">
        <v>436</v>
      </c>
      <c r="E7" s="1" t="s">
        <v>1886</v>
      </c>
      <c r="F7" s="1" t="s">
        <v>1886</v>
      </c>
      <c r="G7" s="3" t="s">
        <v>2165</v>
      </c>
      <c r="I7" s="15" t="s">
        <v>2166</v>
      </c>
      <c r="J7" s="15"/>
      <c r="K7" s="5" t="s">
        <v>2605</v>
      </c>
      <c r="L7" s="1" t="s">
        <v>142</v>
      </c>
      <c r="M7" s="1" t="s">
        <v>946</v>
      </c>
      <c r="N7" s="1">
        <v>2</v>
      </c>
      <c r="O7" s="1" t="s">
        <v>426</v>
      </c>
      <c r="P7" s="1">
        <v>1</v>
      </c>
      <c r="S7" s="1">
        <v>1</v>
      </c>
      <c r="U7" s="4">
        <v>58.07</v>
      </c>
      <c r="V7" s="4">
        <f t="shared" si="0"/>
        <v>116.14</v>
      </c>
      <c r="W7" s="33">
        <v>0.8</v>
      </c>
      <c r="X7" s="23">
        <f t="shared" si="1"/>
        <v>11.613999999999997</v>
      </c>
      <c r="Y7" s="23">
        <f t="shared" si="2"/>
        <v>23.227999999999994</v>
      </c>
      <c r="Z7" s="4"/>
    </row>
    <row r="8" spans="1:27" s="16" customFormat="1" x14ac:dyDescent="0.25">
      <c r="A8" s="1" t="s">
        <v>433</v>
      </c>
      <c r="B8" s="2" t="s">
        <v>438</v>
      </c>
      <c r="C8" s="1" t="s">
        <v>332</v>
      </c>
      <c r="D8" s="2" t="s">
        <v>436</v>
      </c>
      <c r="E8" s="1" t="s">
        <v>1886</v>
      </c>
      <c r="F8" s="1" t="s">
        <v>1886</v>
      </c>
      <c r="G8" s="3" t="s">
        <v>2163</v>
      </c>
      <c r="H8" s="1"/>
      <c r="I8" s="15" t="s">
        <v>2164</v>
      </c>
      <c r="J8" s="15"/>
      <c r="K8" s="5" t="s">
        <v>2605</v>
      </c>
      <c r="L8" s="1" t="s">
        <v>142</v>
      </c>
      <c r="M8" s="1" t="s">
        <v>946</v>
      </c>
      <c r="N8" s="1">
        <v>2</v>
      </c>
      <c r="O8" s="1" t="s">
        <v>426</v>
      </c>
      <c r="P8" s="1">
        <v>1</v>
      </c>
      <c r="Q8" s="1"/>
      <c r="R8" s="1"/>
      <c r="S8" s="1">
        <v>1</v>
      </c>
      <c r="T8" s="1"/>
      <c r="U8" s="4">
        <v>5.15</v>
      </c>
      <c r="V8" s="4">
        <f t="shared" si="0"/>
        <v>10.3</v>
      </c>
      <c r="W8" s="33">
        <v>0.8</v>
      </c>
      <c r="X8" s="23">
        <f t="shared" si="1"/>
        <v>1.0299999999999998</v>
      </c>
      <c r="Y8" s="23">
        <f t="shared" si="2"/>
        <v>2.0599999999999996</v>
      </c>
      <c r="Z8" s="4"/>
      <c r="AA8" s="1"/>
    </row>
    <row r="9" spans="1:27" s="1" customFormat="1" x14ac:dyDescent="0.25">
      <c r="A9" s="1" t="s">
        <v>433</v>
      </c>
      <c r="B9" s="2" t="s">
        <v>438</v>
      </c>
      <c r="C9" s="1" t="s">
        <v>332</v>
      </c>
      <c r="D9" s="2" t="s">
        <v>436</v>
      </c>
      <c r="E9" s="1" t="s">
        <v>1886</v>
      </c>
      <c r="F9" s="1" t="s">
        <v>1886</v>
      </c>
      <c r="G9" s="3" t="s">
        <v>2157</v>
      </c>
      <c r="I9" s="15" t="s">
        <v>2158</v>
      </c>
      <c r="J9" s="15"/>
      <c r="K9" s="5" t="s">
        <v>2605</v>
      </c>
      <c r="L9" s="1" t="s">
        <v>142</v>
      </c>
      <c r="M9" s="1" t="s">
        <v>946</v>
      </c>
      <c r="N9" s="1">
        <v>2</v>
      </c>
      <c r="O9" s="1" t="s">
        <v>426</v>
      </c>
      <c r="P9" s="1">
        <v>1</v>
      </c>
      <c r="S9" s="1">
        <v>1</v>
      </c>
      <c r="U9" s="4">
        <v>336.65</v>
      </c>
      <c r="V9" s="4">
        <f t="shared" si="0"/>
        <v>673.3</v>
      </c>
      <c r="W9" s="33">
        <v>0.8</v>
      </c>
      <c r="X9" s="23">
        <f t="shared" si="1"/>
        <v>67.329999999999984</v>
      </c>
      <c r="Y9" s="23">
        <f t="shared" si="2"/>
        <v>134.65999999999997</v>
      </c>
      <c r="Z9" s="4"/>
    </row>
    <row r="10" spans="1:27" s="1" customFormat="1" x14ac:dyDescent="0.25">
      <c r="A10" s="1" t="s">
        <v>433</v>
      </c>
      <c r="B10" s="2" t="s">
        <v>438</v>
      </c>
      <c r="C10" s="1" t="s">
        <v>332</v>
      </c>
      <c r="D10" s="2" t="s">
        <v>436</v>
      </c>
      <c r="E10" s="1" t="s">
        <v>1886</v>
      </c>
      <c r="F10" s="1" t="s">
        <v>1886</v>
      </c>
      <c r="G10" s="3" t="s">
        <v>2145</v>
      </c>
      <c r="I10" s="15" t="s">
        <v>2146</v>
      </c>
      <c r="J10" s="15"/>
      <c r="K10" s="5"/>
      <c r="M10" s="1" t="s">
        <v>946</v>
      </c>
      <c r="N10" s="1">
        <v>2</v>
      </c>
      <c r="O10" s="1" t="s">
        <v>426</v>
      </c>
      <c r="P10" s="1">
        <v>1</v>
      </c>
      <c r="S10" s="1">
        <v>1</v>
      </c>
      <c r="U10" s="4">
        <v>2.21</v>
      </c>
      <c r="V10" s="4">
        <f t="shared" si="0"/>
        <v>4.42</v>
      </c>
      <c r="W10" s="33">
        <v>0.8</v>
      </c>
      <c r="X10" s="23">
        <f t="shared" si="1"/>
        <v>0.44199999999999989</v>
      </c>
      <c r="Y10" s="23">
        <f t="shared" si="2"/>
        <v>0.88399999999999979</v>
      </c>
      <c r="Z10" s="4"/>
    </row>
    <row r="11" spans="1:27" s="1" customFormat="1" x14ac:dyDescent="0.25">
      <c r="A11" s="1" t="s">
        <v>433</v>
      </c>
      <c r="B11" s="2" t="s">
        <v>438</v>
      </c>
      <c r="C11" s="1" t="s">
        <v>332</v>
      </c>
      <c r="D11" s="2" t="s">
        <v>436</v>
      </c>
      <c r="E11" s="1" t="s">
        <v>1886</v>
      </c>
      <c r="F11" s="1" t="s">
        <v>1886</v>
      </c>
      <c r="G11" s="3" t="s">
        <v>2174</v>
      </c>
      <c r="I11" s="15" t="s">
        <v>2173</v>
      </c>
      <c r="J11" s="15"/>
      <c r="K11" s="5" t="s">
        <v>2605</v>
      </c>
      <c r="L11" s="1" t="s">
        <v>142</v>
      </c>
      <c r="M11" s="1" t="s">
        <v>946</v>
      </c>
      <c r="N11" s="1">
        <v>4</v>
      </c>
      <c r="O11" s="1" t="s">
        <v>426</v>
      </c>
      <c r="P11" s="1">
        <v>1</v>
      </c>
      <c r="S11" s="1">
        <v>1</v>
      </c>
      <c r="U11" s="4">
        <v>15.79</v>
      </c>
      <c r="V11" s="4">
        <f t="shared" si="0"/>
        <v>63.16</v>
      </c>
      <c r="W11" s="33">
        <v>0.8</v>
      </c>
      <c r="X11" s="23">
        <f t="shared" si="1"/>
        <v>3.157999999999999</v>
      </c>
      <c r="Y11" s="23">
        <f t="shared" si="2"/>
        <v>12.631999999999996</v>
      </c>
      <c r="Z11" s="4"/>
    </row>
    <row r="12" spans="1:27" s="1" customFormat="1" x14ac:dyDescent="0.25">
      <c r="A12" s="1" t="s">
        <v>433</v>
      </c>
      <c r="B12" s="2" t="s">
        <v>438</v>
      </c>
      <c r="C12" s="1" t="s">
        <v>332</v>
      </c>
      <c r="D12" s="2" t="s">
        <v>436</v>
      </c>
      <c r="E12" s="1" t="s">
        <v>1886</v>
      </c>
      <c r="F12" s="1" t="s">
        <v>1886</v>
      </c>
      <c r="G12" s="3" t="s">
        <v>2210</v>
      </c>
      <c r="I12" s="15" t="s">
        <v>2211</v>
      </c>
      <c r="J12" s="15"/>
      <c r="K12" s="5" t="s">
        <v>2605</v>
      </c>
      <c r="L12" s="1" t="s">
        <v>142</v>
      </c>
      <c r="M12" s="1" t="s">
        <v>946</v>
      </c>
      <c r="N12" s="1">
        <v>16</v>
      </c>
      <c r="O12" s="1" t="s">
        <v>426</v>
      </c>
      <c r="P12" s="1">
        <v>1</v>
      </c>
      <c r="S12" s="1">
        <v>1</v>
      </c>
      <c r="U12" s="4">
        <v>12.14</v>
      </c>
      <c r="V12" s="4">
        <f t="shared" si="0"/>
        <v>194.24</v>
      </c>
      <c r="W12" s="33">
        <v>0.8</v>
      </c>
      <c r="X12" s="23">
        <f t="shared" si="1"/>
        <v>2.4279999999999995</v>
      </c>
      <c r="Y12" s="23">
        <f t="shared" si="2"/>
        <v>38.847999999999992</v>
      </c>
      <c r="Z12" s="4"/>
    </row>
    <row r="13" spans="1:27" s="16" customFormat="1" x14ac:dyDescent="0.25">
      <c r="A13" s="1" t="s">
        <v>433</v>
      </c>
      <c r="B13" s="2" t="s">
        <v>438</v>
      </c>
      <c r="C13" s="1" t="s">
        <v>332</v>
      </c>
      <c r="D13" s="2" t="s">
        <v>436</v>
      </c>
      <c r="E13" s="1" t="s">
        <v>1886</v>
      </c>
      <c r="F13" s="1" t="s">
        <v>1886</v>
      </c>
      <c r="G13" s="3" t="s">
        <v>2193</v>
      </c>
      <c r="H13" s="1"/>
      <c r="I13" s="15" t="s">
        <v>13</v>
      </c>
      <c r="J13" s="15"/>
      <c r="K13" s="5" t="s">
        <v>2605</v>
      </c>
      <c r="L13" s="1" t="s">
        <v>142</v>
      </c>
      <c r="M13" s="1" t="s">
        <v>946</v>
      </c>
      <c r="N13" s="1">
        <v>2</v>
      </c>
      <c r="O13" s="1" t="s">
        <v>426</v>
      </c>
      <c r="P13" s="1">
        <v>1</v>
      </c>
      <c r="Q13" s="1"/>
      <c r="R13" s="1"/>
      <c r="S13" s="1">
        <v>1</v>
      </c>
      <c r="T13" s="1"/>
      <c r="U13" s="4">
        <v>8.11</v>
      </c>
      <c r="V13" s="4">
        <f t="shared" si="0"/>
        <v>16.22</v>
      </c>
      <c r="W13" s="33">
        <v>0.8</v>
      </c>
      <c r="X13" s="23">
        <f t="shared" si="1"/>
        <v>1.6219999999999994</v>
      </c>
      <c r="Y13" s="23">
        <f t="shared" si="2"/>
        <v>3.2439999999999989</v>
      </c>
      <c r="Z13" s="4"/>
      <c r="AA13" s="1"/>
    </row>
    <row r="14" spans="1:27" s="1" customFormat="1" x14ac:dyDescent="0.25">
      <c r="A14" s="1" t="s">
        <v>433</v>
      </c>
      <c r="B14" s="2" t="s">
        <v>438</v>
      </c>
      <c r="C14" s="1" t="s">
        <v>332</v>
      </c>
      <c r="D14" s="2" t="s">
        <v>436</v>
      </c>
      <c r="E14" s="1" t="s">
        <v>1886</v>
      </c>
      <c r="F14" s="1" t="s">
        <v>1886</v>
      </c>
      <c r="G14" s="3" t="s">
        <v>2161</v>
      </c>
      <c r="I14" s="15" t="s">
        <v>2162</v>
      </c>
      <c r="J14" s="15"/>
      <c r="K14" s="5" t="s">
        <v>2605</v>
      </c>
      <c r="L14" s="1" t="s">
        <v>142</v>
      </c>
      <c r="M14" s="1" t="s">
        <v>946</v>
      </c>
      <c r="N14" s="1">
        <v>9</v>
      </c>
      <c r="O14" s="1" t="s">
        <v>426</v>
      </c>
      <c r="P14" s="1">
        <v>1</v>
      </c>
      <c r="S14" s="1">
        <v>1</v>
      </c>
      <c r="U14" s="4">
        <v>158.15</v>
      </c>
      <c r="V14" s="4">
        <f t="shared" si="0"/>
        <v>1423.3500000000001</v>
      </c>
      <c r="W14" s="33">
        <v>0.8</v>
      </c>
      <c r="X14" s="23">
        <f t="shared" si="1"/>
        <v>31.629999999999995</v>
      </c>
      <c r="Y14" s="23">
        <f t="shared" si="2"/>
        <v>284.66999999999996</v>
      </c>
      <c r="Z14" s="4"/>
    </row>
    <row r="15" spans="1:27" s="16" customFormat="1" x14ac:dyDescent="0.25">
      <c r="A15" s="1" t="s">
        <v>433</v>
      </c>
      <c r="B15" s="2" t="s">
        <v>438</v>
      </c>
      <c r="C15" s="1" t="s">
        <v>332</v>
      </c>
      <c r="D15" s="2" t="s">
        <v>436</v>
      </c>
      <c r="E15" s="1" t="s">
        <v>1886</v>
      </c>
      <c r="F15" s="1" t="s">
        <v>1886</v>
      </c>
      <c r="G15" s="3" t="s">
        <v>2200</v>
      </c>
      <c r="H15" s="1"/>
      <c r="I15" s="15" t="s">
        <v>2201</v>
      </c>
      <c r="J15" s="15"/>
      <c r="K15" s="5" t="s">
        <v>2605</v>
      </c>
      <c r="L15" s="1" t="s">
        <v>142</v>
      </c>
      <c r="M15" s="1" t="s">
        <v>946</v>
      </c>
      <c r="N15" s="1">
        <v>4</v>
      </c>
      <c r="O15" s="1" t="s">
        <v>426</v>
      </c>
      <c r="P15" s="1">
        <v>1</v>
      </c>
      <c r="Q15" s="1"/>
      <c r="R15" s="1"/>
      <c r="S15" s="1">
        <v>1</v>
      </c>
      <c r="T15" s="1"/>
      <c r="U15" s="4">
        <v>9.26</v>
      </c>
      <c r="V15" s="4">
        <f t="shared" si="0"/>
        <v>37.04</v>
      </c>
      <c r="W15" s="33">
        <v>0.8</v>
      </c>
      <c r="X15" s="23">
        <f t="shared" si="1"/>
        <v>1.8519999999999996</v>
      </c>
      <c r="Y15" s="23">
        <f t="shared" si="2"/>
        <v>7.4079999999999986</v>
      </c>
      <c r="Z15" s="4"/>
      <c r="AA15" s="1"/>
    </row>
    <row r="16" spans="1:27" s="16" customFormat="1" x14ac:dyDescent="0.25">
      <c r="A16" s="1" t="s">
        <v>433</v>
      </c>
      <c r="B16" s="2" t="s">
        <v>438</v>
      </c>
      <c r="C16" s="1" t="s">
        <v>332</v>
      </c>
      <c r="D16" s="2" t="s">
        <v>436</v>
      </c>
      <c r="E16" s="1" t="s">
        <v>1886</v>
      </c>
      <c r="F16" s="1" t="s">
        <v>1886</v>
      </c>
      <c r="G16" s="3" t="s">
        <v>2185</v>
      </c>
      <c r="H16" s="1">
        <v>25410</v>
      </c>
      <c r="I16" s="15" t="s">
        <v>2186</v>
      </c>
      <c r="J16" s="15"/>
      <c r="K16" s="5" t="s">
        <v>2651</v>
      </c>
      <c r="L16" s="1" t="s">
        <v>142</v>
      </c>
      <c r="M16" s="1" t="s">
        <v>946</v>
      </c>
      <c r="N16" s="1">
        <v>1</v>
      </c>
      <c r="O16" s="1" t="s">
        <v>426</v>
      </c>
      <c r="P16" s="1">
        <v>1</v>
      </c>
      <c r="Q16" s="1"/>
      <c r="R16" s="1"/>
      <c r="S16" s="1">
        <v>1</v>
      </c>
      <c r="T16" s="1"/>
      <c r="U16" s="4">
        <v>110.64</v>
      </c>
      <c r="V16" s="4">
        <f t="shared" si="0"/>
        <v>110.64</v>
      </c>
      <c r="W16" s="33">
        <v>0.8</v>
      </c>
      <c r="X16" s="23">
        <f t="shared" si="1"/>
        <v>22.127999999999997</v>
      </c>
      <c r="Y16" s="23">
        <f t="shared" si="2"/>
        <v>22.127999999999997</v>
      </c>
      <c r="Z16" s="4"/>
      <c r="AA16" s="1"/>
    </row>
    <row r="17" spans="1:27" s="1" customFormat="1" x14ac:dyDescent="0.25">
      <c r="A17" s="1" t="s">
        <v>433</v>
      </c>
      <c r="B17" s="2" t="s">
        <v>438</v>
      </c>
      <c r="C17" s="1" t="s">
        <v>332</v>
      </c>
      <c r="D17" s="2" t="s">
        <v>436</v>
      </c>
      <c r="E17" s="1" t="s">
        <v>1886</v>
      </c>
      <c r="F17" s="1" t="s">
        <v>1886</v>
      </c>
      <c r="G17" s="3" t="s">
        <v>2185</v>
      </c>
      <c r="H17" s="1">
        <v>25410</v>
      </c>
      <c r="I17" s="15" t="s">
        <v>2186</v>
      </c>
      <c r="J17" s="15"/>
      <c r="K17" s="5" t="s">
        <v>2605</v>
      </c>
      <c r="L17" s="1" t="s">
        <v>142</v>
      </c>
      <c r="M17" s="1" t="s">
        <v>946</v>
      </c>
      <c r="N17" s="1">
        <v>1</v>
      </c>
      <c r="O17" s="1" t="s">
        <v>426</v>
      </c>
      <c r="P17" s="1">
        <v>1</v>
      </c>
      <c r="S17" s="1">
        <v>1</v>
      </c>
      <c r="U17" s="4">
        <v>110.64</v>
      </c>
      <c r="V17" s="4">
        <f t="shared" si="0"/>
        <v>110.64</v>
      </c>
      <c r="W17" s="33">
        <v>0.8</v>
      </c>
      <c r="X17" s="23">
        <f t="shared" si="1"/>
        <v>22.127999999999997</v>
      </c>
      <c r="Y17" s="23">
        <f t="shared" si="2"/>
        <v>22.127999999999997</v>
      </c>
      <c r="Z17" s="4"/>
    </row>
    <row r="18" spans="1:27" s="1" customFormat="1" x14ac:dyDescent="0.25">
      <c r="A18" s="1" t="s">
        <v>433</v>
      </c>
      <c r="B18" s="2" t="s">
        <v>438</v>
      </c>
      <c r="C18" s="1" t="s">
        <v>332</v>
      </c>
      <c r="D18" s="2" t="s">
        <v>436</v>
      </c>
      <c r="E18" s="1" t="s">
        <v>1886</v>
      </c>
      <c r="F18" s="1" t="s">
        <v>1886</v>
      </c>
      <c r="G18" s="3" t="s">
        <v>2187</v>
      </c>
      <c r="I18" s="15" t="s">
        <v>2188</v>
      </c>
      <c r="J18" s="15"/>
      <c r="K18" s="5" t="s">
        <v>2605</v>
      </c>
      <c r="L18" s="1" t="s">
        <v>142</v>
      </c>
      <c r="M18" s="1" t="s">
        <v>946</v>
      </c>
      <c r="N18" s="1">
        <v>2</v>
      </c>
      <c r="O18" s="1" t="s">
        <v>426</v>
      </c>
      <c r="P18" s="1">
        <v>1</v>
      </c>
      <c r="S18" s="1">
        <v>1</v>
      </c>
      <c r="U18" s="4">
        <v>87.98</v>
      </c>
      <c r="V18" s="4">
        <f t="shared" si="0"/>
        <v>175.96</v>
      </c>
      <c r="W18" s="33">
        <v>0.8</v>
      </c>
      <c r="X18" s="23">
        <f t="shared" si="1"/>
        <v>17.595999999999997</v>
      </c>
      <c r="Y18" s="23">
        <f t="shared" si="2"/>
        <v>35.191999999999993</v>
      </c>
      <c r="Z18" s="4"/>
    </row>
    <row r="19" spans="1:27" s="1" customFormat="1" x14ac:dyDescent="0.25">
      <c r="A19" s="1" t="s">
        <v>433</v>
      </c>
      <c r="B19" s="2" t="s">
        <v>438</v>
      </c>
      <c r="C19" s="1" t="s">
        <v>332</v>
      </c>
      <c r="D19" s="2" t="s">
        <v>436</v>
      </c>
      <c r="E19" s="1" t="s">
        <v>1886</v>
      </c>
      <c r="F19" s="1" t="s">
        <v>1886</v>
      </c>
      <c r="G19" s="3" t="s">
        <v>2196</v>
      </c>
      <c r="H19" s="1">
        <v>27613</v>
      </c>
      <c r="I19" s="15" t="s">
        <v>2197</v>
      </c>
      <c r="J19" s="15"/>
      <c r="K19" s="5" t="s">
        <v>2605</v>
      </c>
      <c r="L19" s="1" t="s">
        <v>142</v>
      </c>
      <c r="M19" s="1" t="s">
        <v>946</v>
      </c>
      <c r="N19" s="1">
        <v>1</v>
      </c>
      <c r="O19" s="1" t="s">
        <v>426</v>
      </c>
      <c r="P19" s="1">
        <v>1</v>
      </c>
      <c r="S19" s="1">
        <v>1</v>
      </c>
      <c r="U19" s="4">
        <v>79.2</v>
      </c>
      <c r="V19" s="4">
        <f t="shared" si="0"/>
        <v>79.2</v>
      </c>
      <c r="W19" s="33">
        <v>0.8</v>
      </c>
      <c r="X19" s="23">
        <f t="shared" si="1"/>
        <v>15.839999999999996</v>
      </c>
      <c r="Y19" s="23">
        <f t="shared" si="2"/>
        <v>15.839999999999996</v>
      </c>
      <c r="Z19" s="4"/>
    </row>
    <row r="20" spans="1:27" s="1" customFormat="1" x14ac:dyDescent="0.25">
      <c r="A20" s="1" t="s">
        <v>433</v>
      </c>
      <c r="B20" s="2" t="s">
        <v>438</v>
      </c>
      <c r="C20" s="1" t="s">
        <v>332</v>
      </c>
      <c r="D20" s="2" t="s">
        <v>436</v>
      </c>
      <c r="E20" s="1" t="s">
        <v>1886</v>
      </c>
      <c r="F20" s="1" t="s">
        <v>1886</v>
      </c>
      <c r="G20" s="3" t="s">
        <v>2172</v>
      </c>
      <c r="I20" s="15" t="s">
        <v>2171</v>
      </c>
      <c r="J20" s="15"/>
      <c r="K20" s="5" t="s">
        <v>2605</v>
      </c>
      <c r="L20" s="1" t="s">
        <v>142</v>
      </c>
      <c r="M20" s="1" t="s">
        <v>946</v>
      </c>
      <c r="N20" s="1">
        <v>1</v>
      </c>
      <c r="O20" s="1" t="s">
        <v>426</v>
      </c>
      <c r="P20" s="1">
        <v>1</v>
      </c>
      <c r="S20" s="1">
        <v>1</v>
      </c>
      <c r="U20" s="4">
        <v>18.3</v>
      </c>
      <c r="V20" s="4">
        <f t="shared" si="0"/>
        <v>18.3</v>
      </c>
      <c r="W20" s="33">
        <v>0.8</v>
      </c>
      <c r="X20" s="23">
        <f t="shared" si="1"/>
        <v>3.6599999999999993</v>
      </c>
      <c r="Y20" s="23">
        <f t="shared" si="2"/>
        <v>3.6599999999999993</v>
      </c>
      <c r="Z20" s="4"/>
    </row>
    <row r="21" spans="1:27" s="1" customFormat="1" x14ac:dyDescent="0.25">
      <c r="A21" s="1" t="s">
        <v>433</v>
      </c>
      <c r="B21" s="2" t="s">
        <v>438</v>
      </c>
      <c r="C21" s="1" t="s">
        <v>332</v>
      </c>
      <c r="D21" s="2" t="s">
        <v>436</v>
      </c>
      <c r="E21" s="1" t="s">
        <v>1886</v>
      </c>
      <c r="F21" s="1" t="s">
        <v>1886</v>
      </c>
      <c r="G21" s="3" t="s">
        <v>2180</v>
      </c>
      <c r="I21" s="15" t="s">
        <v>2179</v>
      </c>
      <c r="J21" s="15"/>
      <c r="K21" s="5" t="s">
        <v>2605</v>
      </c>
      <c r="L21" s="1" t="s">
        <v>142</v>
      </c>
      <c r="M21" s="1" t="s">
        <v>946</v>
      </c>
      <c r="N21" s="1">
        <v>1</v>
      </c>
      <c r="O21" s="1" t="s">
        <v>426</v>
      </c>
      <c r="P21" s="1">
        <v>1</v>
      </c>
      <c r="S21" s="1">
        <v>1</v>
      </c>
      <c r="U21" s="4">
        <v>19.440000000000001</v>
      </c>
      <c r="V21" s="4">
        <f t="shared" si="0"/>
        <v>19.440000000000001</v>
      </c>
      <c r="W21" s="33">
        <v>0.8</v>
      </c>
      <c r="X21" s="23">
        <f t="shared" si="1"/>
        <v>3.8879999999999995</v>
      </c>
      <c r="Y21" s="23">
        <f t="shared" si="2"/>
        <v>3.8879999999999995</v>
      </c>
      <c r="Z21" s="4"/>
    </row>
    <row r="22" spans="1:27" s="16" customFormat="1" x14ac:dyDescent="0.25">
      <c r="A22" s="1" t="s">
        <v>433</v>
      </c>
      <c r="B22" s="2" t="s">
        <v>438</v>
      </c>
      <c r="C22" s="1" t="s">
        <v>332</v>
      </c>
      <c r="D22" s="2" t="s">
        <v>436</v>
      </c>
      <c r="E22" s="1" t="s">
        <v>1886</v>
      </c>
      <c r="F22" s="1" t="s">
        <v>1886</v>
      </c>
      <c r="G22" s="3" t="s">
        <v>2152</v>
      </c>
      <c r="H22" s="1">
        <v>25265</v>
      </c>
      <c r="I22" s="15" t="s">
        <v>2151</v>
      </c>
      <c r="J22" s="15"/>
      <c r="K22" s="5" t="s">
        <v>2605</v>
      </c>
      <c r="L22" s="1" t="s">
        <v>142</v>
      </c>
      <c r="M22" s="1" t="s">
        <v>946</v>
      </c>
      <c r="N22" s="1">
        <v>1</v>
      </c>
      <c r="O22" s="1" t="s">
        <v>426</v>
      </c>
      <c r="P22" s="1">
        <v>1</v>
      </c>
      <c r="Q22" s="1"/>
      <c r="R22" s="1"/>
      <c r="S22" s="1">
        <v>1</v>
      </c>
      <c r="T22" s="1"/>
      <c r="U22" s="4">
        <v>74.92</v>
      </c>
      <c r="V22" s="4">
        <f t="shared" si="0"/>
        <v>74.92</v>
      </c>
      <c r="W22" s="33">
        <v>0.8</v>
      </c>
      <c r="X22" s="23">
        <f t="shared" si="1"/>
        <v>14.983999999999996</v>
      </c>
      <c r="Y22" s="23">
        <f t="shared" si="2"/>
        <v>14.983999999999996</v>
      </c>
      <c r="Z22" s="4"/>
      <c r="AA22" s="1"/>
    </row>
    <row r="23" spans="1:27" s="1" customFormat="1" x14ac:dyDescent="0.25">
      <c r="A23" s="1" t="s">
        <v>433</v>
      </c>
      <c r="B23" s="2" t="s">
        <v>438</v>
      </c>
      <c r="C23" s="1" t="s">
        <v>332</v>
      </c>
      <c r="D23" s="2" t="s">
        <v>436</v>
      </c>
      <c r="E23" s="1" t="s">
        <v>1886</v>
      </c>
      <c r="F23" s="1" t="s">
        <v>1886</v>
      </c>
      <c r="G23" s="3" t="s">
        <v>2149</v>
      </c>
      <c r="I23" s="15" t="s">
        <v>2150</v>
      </c>
      <c r="J23" s="15"/>
      <c r="K23" s="5" t="s">
        <v>2605</v>
      </c>
      <c r="L23" s="1" t="s">
        <v>142</v>
      </c>
      <c r="M23" s="1" t="s">
        <v>946</v>
      </c>
      <c r="N23" s="1">
        <v>1</v>
      </c>
      <c r="O23" s="1" t="s">
        <v>426</v>
      </c>
      <c r="P23" s="1">
        <v>1</v>
      </c>
      <c r="S23" s="1">
        <v>1</v>
      </c>
      <c r="U23" s="4">
        <v>6.86</v>
      </c>
      <c r="V23" s="4">
        <f t="shared" si="0"/>
        <v>6.86</v>
      </c>
      <c r="W23" s="33">
        <v>0.8</v>
      </c>
      <c r="X23" s="23">
        <f t="shared" si="1"/>
        <v>1.3719999999999997</v>
      </c>
      <c r="Y23" s="23">
        <f t="shared" si="2"/>
        <v>1.3719999999999997</v>
      </c>
      <c r="Z23" s="4"/>
    </row>
    <row r="24" spans="1:27" s="1" customFormat="1" x14ac:dyDescent="0.25">
      <c r="A24" s="1" t="s">
        <v>433</v>
      </c>
      <c r="B24" s="2" t="s">
        <v>438</v>
      </c>
      <c r="C24" s="1" t="s">
        <v>332</v>
      </c>
      <c r="D24" s="2" t="s">
        <v>436</v>
      </c>
      <c r="E24" s="1" t="s">
        <v>1886</v>
      </c>
      <c r="F24" s="1" t="s">
        <v>1886</v>
      </c>
      <c r="G24" s="3" t="s">
        <v>2155</v>
      </c>
      <c r="I24" s="15" t="s">
        <v>2156</v>
      </c>
      <c r="J24" s="15"/>
      <c r="K24" s="5" t="s">
        <v>2605</v>
      </c>
      <c r="L24" s="1" t="s">
        <v>142</v>
      </c>
      <c r="M24" s="1" t="s">
        <v>946</v>
      </c>
      <c r="N24" s="1">
        <v>2</v>
      </c>
      <c r="O24" s="1" t="s">
        <v>426</v>
      </c>
      <c r="P24" s="1">
        <v>1</v>
      </c>
      <c r="S24" s="1">
        <v>1</v>
      </c>
      <c r="U24" s="4">
        <v>20.57</v>
      </c>
      <c r="V24" s="4">
        <f t="shared" si="0"/>
        <v>41.14</v>
      </c>
      <c r="W24" s="33">
        <v>0.8</v>
      </c>
      <c r="X24" s="23">
        <f t="shared" si="1"/>
        <v>4.113999999999999</v>
      </c>
      <c r="Y24" s="23">
        <f t="shared" si="2"/>
        <v>8.227999999999998</v>
      </c>
      <c r="Z24" s="4"/>
    </row>
    <row r="25" spans="1:27" s="1" customFormat="1" x14ac:dyDescent="0.25">
      <c r="A25" s="1" t="s">
        <v>433</v>
      </c>
      <c r="B25" s="2" t="s">
        <v>438</v>
      </c>
      <c r="C25" s="1" t="s">
        <v>332</v>
      </c>
      <c r="D25" s="2" t="s">
        <v>436</v>
      </c>
      <c r="E25" s="1" t="s">
        <v>1886</v>
      </c>
      <c r="F25" s="1" t="s">
        <v>1886</v>
      </c>
      <c r="G25" s="3" t="s">
        <v>2216</v>
      </c>
      <c r="I25" s="15" t="s">
        <v>2217</v>
      </c>
      <c r="J25" s="15"/>
      <c r="K25" s="5" t="s">
        <v>2605</v>
      </c>
      <c r="L25" s="1" t="s">
        <v>142</v>
      </c>
      <c r="M25" s="1" t="s">
        <v>946</v>
      </c>
      <c r="N25" s="1">
        <v>1</v>
      </c>
      <c r="O25" s="1" t="s">
        <v>426</v>
      </c>
      <c r="P25" s="1">
        <v>1</v>
      </c>
      <c r="S25" s="1">
        <v>1</v>
      </c>
      <c r="U25" s="4">
        <v>55.17</v>
      </c>
      <c r="V25" s="4">
        <f t="shared" si="0"/>
        <v>55.17</v>
      </c>
      <c r="W25" s="33">
        <v>0.8</v>
      </c>
      <c r="X25" s="23">
        <f t="shared" si="1"/>
        <v>11.033999999999997</v>
      </c>
      <c r="Y25" s="23">
        <f t="shared" si="2"/>
        <v>11.033999999999997</v>
      </c>
      <c r="Z25" s="4"/>
    </row>
    <row r="26" spans="1:27" s="1" customFormat="1" x14ac:dyDescent="0.25">
      <c r="A26" s="1" t="s">
        <v>433</v>
      </c>
      <c r="B26" s="2" t="s">
        <v>438</v>
      </c>
      <c r="C26" s="1" t="s">
        <v>332</v>
      </c>
      <c r="D26" s="2" t="s">
        <v>436</v>
      </c>
      <c r="E26" s="1" t="s">
        <v>1886</v>
      </c>
      <c r="F26" s="1" t="s">
        <v>1886</v>
      </c>
      <c r="G26" s="3" t="s">
        <v>2143</v>
      </c>
      <c r="H26" s="1">
        <v>21915</v>
      </c>
      <c r="I26" s="15" t="s">
        <v>2144</v>
      </c>
      <c r="J26" s="15"/>
      <c r="K26" s="5" t="s">
        <v>2605</v>
      </c>
      <c r="L26" s="1" t="s">
        <v>142</v>
      </c>
      <c r="M26" s="1" t="s">
        <v>946</v>
      </c>
      <c r="N26" s="1">
        <v>1</v>
      </c>
      <c r="O26" s="1" t="s">
        <v>426</v>
      </c>
      <c r="P26" s="1">
        <v>1</v>
      </c>
      <c r="S26" s="1">
        <v>1</v>
      </c>
      <c r="U26" s="4">
        <v>404.17</v>
      </c>
      <c r="V26" s="4">
        <f t="shared" si="0"/>
        <v>404.17</v>
      </c>
      <c r="W26" s="33">
        <v>0.8</v>
      </c>
      <c r="X26" s="23">
        <f t="shared" si="1"/>
        <v>80.833999999999989</v>
      </c>
      <c r="Y26" s="23">
        <f t="shared" si="2"/>
        <v>80.833999999999989</v>
      </c>
      <c r="Z26" s="4"/>
    </row>
    <row r="27" spans="1:27" s="16" customFormat="1" x14ac:dyDescent="0.25">
      <c r="A27" s="1" t="s">
        <v>433</v>
      </c>
      <c r="B27" s="2" t="s">
        <v>438</v>
      </c>
      <c r="C27" s="1" t="s">
        <v>332</v>
      </c>
      <c r="D27" s="2" t="s">
        <v>436</v>
      </c>
      <c r="E27" s="1" t="s">
        <v>1886</v>
      </c>
      <c r="F27" s="1" t="s">
        <v>1886</v>
      </c>
      <c r="G27" s="3" t="s">
        <v>2214</v>
      </c>
      <c r="H27" s="1"/>
      <c r="I27" s="15" t="s">
        <v>2215</v>
      </c>
      <c r="J27" s="15"/>
      <c r="K27" s="5" t="s">
        <v>2605</v>
      </c>
      <c r="L27" s="1" t="s">
        <v>142</v>
      </c>
      <c r="M27" s="1" t="s">
        <v>946</v>
      </c>
      <c r="N27" s="1">
        <v>3</v>
      </c>
      <c r="O27" s="1" t="s">
        <v>426</v>
      </c>
      <c r="P27" s="1">
        <v>1</v>
      </c>
      <c r="Q27" s="1"/>
      <c r="R27" s="1"/>
      <c r="S27" s="1">
        <v>1</v>
      </c>
      <c r="T27" s="1"/>
      <c r="U27" s="4">
        <v>59.15</v>
      </c>
      <c r="V27" s="4">
        <f t="shared" si="0"/>
        <v>177.45</v>
      </c>
      <c r="W27" s="33">
        <v>0.8</v>
      </c>
      <c r="X27" s="23">
        <f t="shared" si="1"/>
        <v>11.829999999999997</v>
      </c>
      <c r="Y27" s="23">
        <f t="shared" si="2"/>
        <v>35.489999999999988</v>
      </c>
      <c r="Z27" s="4"/>
      <c r="AA27" s="1"/>
    </row>
    <row r="28" spans="1:27" s="1" customFormat="1" x14ac:dyDescent="0.25">
      <c r="A28" s="1" t="s">
        <v>433</v>
      </c>
      <c r="B28" s="2" t="s">
        <v>438</v>
      </c>
      <c r="C28" s="1" t="s">
        <v>332</v>
      </c>
      <c r="D28" s="2" t="s">
        <v>436</v>
      </c>
      <c r="E28" s="1" t="s">
        <v>1886</v>
      </c>
      <c r="F28" s="1" t="s">
        <v>1886</v>
      </c>
      <c r="G28" s="3" t="s">
        <v>2183</v>
      </c>
      <c r="I28" s="15" t="s">
        <v>2184</v>
      </c>
      <c r="J28" s="15"/>
      <c r="K28" s="5" t="s">
        <v>2605</v>
      </c>
      <c r="L28" s="1" t="s">
        <v>142</v>
      </c>
      <c r="M28" s="1" t="s">
        <v>946</v>
      </c>
      <c r="N28" s="1">
        <v>2</v>
      </c>
      <c r="O28" s="1" t="s">
        <v>426</v>
      </c>
      <c r="P28" s="1">
        <v>1</v>
      </c>
      <c r="S28" s="1">
        <v>1</v>
      </c>
      <c r="U28" s="4">
        <v>25.16</v>
      </c>
      <c r="V28" s="4">
        <f t="shared" si="0"/>
        <v>50.32</v>
      </c>
      <c r="W28" s="33">
        <v>0.8</v>
      </c>
      <c r="X28" s="23">
        <f t="shared" si="1"/>
        <v>5.0319999999999991</v>
      </c>
      <c r="Y28" s="23">
        <f t="shared" si="2"/>
        <v>10.063999999999998</v>
      </c>
      <c r="Z28" s="4"/>
    </row>
    <row r="29" spans="1:27" s="16" customFormat="1" x14ac:dyDescent="0.25">
      <c r="A29" s="1" t="s">
        <v>433</v>
      </c>
      <c r="B29" s="2" t="s">
        <v>438</v>
      </c>
      <c r="C29" s="1" t="s">
        <v>332</v>
      </c>
      <c r="D29" s="2" t="s">
        <v>436</v>
      </c>
      <c r="E29" s="1" t="s">
        <v>1886</v>
      </c>
      <c r="F29" s="1" t="s">
        <v>1886</v>
      </c>
      <c r="G29" s="3" t="s">
        <v>2223</v>
      </c>
      <c r="H29" s="1"/>
      <c r="I29" s="15" t="s">
        <v>2222</v>
      </c>
      <c r="J29" s="15"/>
      <c r="K29" s="5" t="s">
        <v>2605</v>
      </c>
      <c r="L29" s="1" t="s">
        <v>142</v>
      </c>
      <c r="M29" s="1" t="s">
        <v>541</v>
      </c>
      <c r="N29" s="1">
        <v>1</v>
      </c>
      <c r="O29" s="1" t="s">
        <v>426</v>
      </c>
      <c r="P29" s="1">
        <v>1</v>
      </c>
      <c r="Q29" s="1"/>
      <c r="R29" s="1"/>
      <c r="S29" s="1">
        <v>1</v>
      </c>
      <c r="T29" s="1"/>
      <c r="U29" s="4">
        <v>102.01</v>
      </c>
      <c r="V29" s="4">
        <f t="shared" si="0"/>
        <v>102.01</v>
      </c>
      <c r="W29" s="33">
        <v>0.5</v>
      </c>
      <c r="X29" s="23">
        <f t="shared" si="1"/>
        <v>51.005000000000003</v>
      </c>
      <c r="Y29" s="23">
        <f t="shared" si="2"/>
        <v>51.005000000000003</v>
      </c>
      <c r="Z29" s="4"/>
      <c r="AA29" s="1"/>
    </row>
    <row r="30" spans="1:27" s="16" customFormat="1" x14ac:dyDescent="0.25">
      <c r="A30" s="1" t="s">
        <v>433</v>
      </c>
      <c r="B30" s="2" t="s">
        <v>438</v>
      </c>
      <c r="C30" s="1" t="s">
        <v>332</v>
      </c>
      <c r="D30" s="2" t="s">
        <v>436</v>
      </c>
      <c r="E30" s="1" t="s">
        <v>1886</v>
      </c>
      <c r="F30" s="1" t="s">
        <v>1886</v>
      </c>
      <c r="G30" s="3" t="s">
        <v>2194</v>
      </c>
      <c r="H30" s="1"/>
      <c r="I30" s="15" t="s">
        <v>2195</v>
      </c>
      <c r="J30" s="15"/>
      <c r="K30" s="5" t="s">
        <v>2605</v>
      </c>
      <c r="L30" s="1" t="s">
        <v>142</v>
      </c>
      <c r="M30" s="1" t="s">
        <v>946</v>
      </c>
      <c r="N30" s="1">
        <v>6</v>
      </c>
      <c r="O30" s="1" t="s">
        <v>426</v>
      </c>
      <c r="P30" s="1">
        <v>1</v>
      </c>
      <c r="Q30" s="1"/>
      <c r="R30" s="1"/>
      <c r="S30" s="1">
        <v>1</v>
      </c>
      <c r="T30" s="1"/>
      <c r="U30" s="4">
        <v>0.53</v>
      </c>
      <c r="V30" s="4">
        <f t="shared" si="0"/>
        <v>3.18</v>
      </c>
      <c r="W30" s="33">
        <v>0.8</v>
      </c>
      <c r="X30" s="23">
        <f t="shared" si="1"/>
        <v>0.10599999999999998</v>
      </c>
      <c r="Y30" s="23">
        <f t="shared" si="2"/>
        <v>0.6359999999999999</v>
      </c>
      <c r="Z30" s="4"/>
      <c r="AA30" s="1"/>
    </row>
    <row r="31" spans="1:27" s="1" customFormat="1" x14ac:dyDescent="0.25">
      <c r="A31" s="1" t="s">
        <v>433</v>
      </c>
      <c r="B31" s="2" t="s">
        <v>438</v>
      </c>
      <c r="C31" s="1" t="s">
        <v>332</v>
      </c>
      <c r="D31" s="2" t="s">
        <v>436</v>
      </c>
      <c r="E31" s="1" t="s">
        <v>1886</v>
      </c>
      <c r="F31" s="1" t="s">
        <v>1886</v>
      </c>
      <c r="G31" s="3" t="s">
        <v>2212</v>
      </c>
      <c r="I31" s="15" t="s">
        <v>2213</v>
      </c>
      <c r="J31" s="15"/>
      <c r="K31" s="5" t="s">
        <v>2605</v>
      </c>
      <c r="L31" s="1" t="s">
        <v>142</v>
      </c>
      <c r="M31" s="1" t="s">
        <v>946</v>
      </c>
      <c r="N31" s="1">
        <v>1</v>
      </c>
      <c r="O31" s="1" t="s">
        <v>426</v>
      </c>
      <c r="P31" s="1">
        <v>1</v>
      </c>
      <c r="S31" s="1">
        <v>1</v>
      </c>
      <c r="U31" s="4">
        <v>44.09</v>
      </c>
      <c r="V31" s="4">
        <f t="shared" si="0"/>
        <v>44.09</v>
      </c>
      <c r="W31" s="33">
        <v>0.8</v>
      </c>
      <c r="X31" s="23">
        <f t="shared" si="1"/>
        <v>8.8179999999999978</v>
      </c>
      <c r="Y31" s="23">
        <f t="shared" si="2"/>
        <v>8.8179999999999978</v>
      </c>
      <c r="Z31" s="4"/>
    </row>
    <row r="32" spans="1:27" s="1" customFormat="1" x14ac:dyDescent="0.25">
      <c r="A32" s="1" t="s">
        <v>433</v>
      </c>
      <c r="B32" s="2" t="s">
        <v>438</v>
      </c>
      <c r="C32" s="1" t="s">
        <v>332</v>
      </c>
      <c r="D32" s="2" t="s">
        <v>436</v>
      </c>
      <c r="E32" s="1" t="s">
        <v>1886</v>
      </c>
      <c r="F32" s="1" t="s">
        <v>1886</v>
      </c>
      <c r="G32" s="3" t="s">
        <v>2169</v>
      </c>
      <c r="I32" s="15" t="s">
        <v>2170</v>
      </c>
      <c r="J32" s="15"/>
      <c r="K32" s="5" t="s">
        <v>2605</v>
      </c>
      <c r="L32" s="1" t="s">
        <v>142</v>
      </c>
      <c r="M32" s="1" t="s">
        <v>946</v>
      </c>
      <c r="N32" s="1">
        <v>1</v>
      </c>
      <c r="O32" s="1" t="s">
        <v>426</v>
      </c>
      <c r="P32" s="1">
        <v>1</v>
      </c>
      <c r="S32" s="1">
        <v>1</v>
      </c>
      <c r="U32" s="4">
        <v>34.29</v>
      </c>
      <c r="V32" s="4">
        <f t="shared" si="0"/>
        <v>34.29</v>
      </c>
      <c r="W32" s="33">
        <v>0.8</v>
      </c>
      <c r="X32" s="23">
        <f t="shared" si="1"/>
        <v>6.8579999999999979</v>
      </c>
      <c r="Y32" s="23">
        <f t="shared" si="2"/>
        <v>6.8579999999999979</v>
      </c>
      <c r="Z32" s="4"/>
    </row>
    <row r="33" spans="1:27" s="1" customFormat="1" x14ac:dyDescent="0.25">
      <c r="A33" s="1" t="s">
        <v>433</v>
      </c>
      <c r="B33" s="2" t="s">
        <v>438</v>
      </c>
      <c r="C33" s="1" t="s">
        <v>332</v>
      </c>
      <c r="D33" s="2" t="s">
        <v>436</v>
      </c>
      <c r="E33" s="1" t="s">
        <v>1886</v>
      </c>
      <c r="F33" s="1" t="s">
        <v>1886</v>
      </c>
      <c r="G33" s="3" t="s">
        <v>2178</v>
      </c>
      <c r="I33" s="15" t="s">
        <v>2177</v>
      </c>
      <c r="J33" s="15"/>
      <c r="K33" s="5" t="s">
        <v>2605</v>
      </c>
      <c r="L33" s="1" t="s">
        <v>142</v>
      </c>
      <c r="M33" s="1" t="s">
        <v>946</v>
      </c>
      <c r="N33" s="1">
        <v>3</v>
      </c>
      <c r="O33" s="1" t="s">
        <v>426</v>
      </c>
      <c r="P33" s="1">
        <v>1</v>
      </c>
      <c r="S33" s="1">
        <v>1</v>
      </c>
      <c r="U33" s="4">
        <v>71.19</v>
      </c>
      <c r="V33" s="4">
        <f t="shared" si="0"/>
        <v>213.57</v>
      </c>
      <c r="W33" s="33">
        <v>0.8</v>
      </c>
      <c r="X33" s="23">
        <f t="shared" si="1"/>
        <v>14.237999999999996</v>
      </c>
      <c r="Y33" s="23">
        <f t="shared" si="2"/>
        <v>42.713999999999984</v>
      </c>
      <c r="Z33" s="4"/>
    </row>
    <row r="34" spans="1:27" s="16" customFormat="1" x14ac:dyDescent="0.25">
      <c r="A34" s="1" t="s">
        <v>433</v>
      </c>
      <c r="B34" s="2" t="s">
        <v>438</v>
      </c>
      <c r="C34" s="1" t="s">
        <v>332</v>
      </c>
      <c r="D34" s="2" t="s">
        <v>436</v>
      </c>
      <c r="E34" s="1" t="s">
        <v>1886</v>
      </c>
      <c r="F34" s="1" t="s">
        <v>1886</v>
      </c>
      <c r="G34" s="3" t="s">
        <v>2206</v>
      </c>
      <c r="H34" s="1"/>
      <c r="I34" s="15" t="s">
        <v>2207</v>
      </c>
      <c r="J34" s="15"/>
      <c r="K34" s="5" t="s">
        <v>2605</v>
      </c>
      <c r="L34" s="1" t="s">
        <v>142</v>
      </c>
      <c r="M34" s="1" t="s">
        <v>946</v>
      </c>
      <c r="N34" s="1">
        <v>1</v>
      </c>
      <c r="O34" s="1" t="s">
        <v>426</v>
      </c>
      <c r="P34" s="1">
        <v>1</v>
      </c>
      <c r="Q34" s="1"/>
      <c r="R34" s="1"/>
      <c r="S34" s="1">
        <v>1</v>
      </c>
      <c r="T34" s="1"/>
      <c r="U34" s="4">
        <v>128.83000000000001</v>
      </c>
      <c r="V34" s="4">
        <f t="shared" si="0"/>
        <v>128.83000000000001</v>
      </c>
      <c r="W34" s="33">
        <v>0.8</v>
      </c>
      <c r="X34" s="23">
        <f t="shared" si="1"/>
        <v>25.765999999999998</v>
      </c>
      <c r="Y34" s="23">
        <f t="shared" si="2"/>
        <v>25.765999999999998</v>
      </c>
      <c r="Z34" s="4"/>
      <c r="AA34" s="1"/>
    </row>
    <row r="35" spans="1:27" s="1" customFormat="1" x14ac:dyDescent="0.25">
      <c r="A35" s="1" t="s">
        <v>433</v>
      </c>
      <c r="B35" s="2" t="s">
        <v>438</v>
      </c>
      <c r="C35" s="1" t="s">
        <v>332</v>
      </c>
      <c r="D35" s="2" t="s">
        <v>436</v>
      </c>
      <c r="E35" s="1" t="s">
        <v>1886</v>
      </c>
      <c r="F35" s="1" t="s">
        <v>1886</v>
      </c>
      <c r="G35" s="3" t="s">
        <v>2167</v>
      </c>
      <c r="I35" s="15" t="s">
        <v>2168</v>
      </c>
      <c r="J35" s="15"/>
      <c r="K35" s="5" t="s">
        <v>2605</v>
      </c>
      <c r="L35" s="1" t="s">
        <v>142</v>
      </c>
      <c r="M35" s="1" t="s">
        <v>946</v>
      </c>
      <c r="N35" s="1">
        <v>1</v>
      </c>
      <c r="O35" s="1" t="s">
        <v>426</v>
      </c>
      <c r="P35" s="1">
        <v>1</v>
      </c>
      <c r="S35" s="1">
        <v>1</v>
      </c>
      <c r="U35" s="4">
        <v>368.26</v>
      </c>
      <c r="V35" s="4">
        <f t="shared" si="0"/>
        <v>368.26</v>
      </c>
      <c r="W35" s="33">
        <v>0.8</v>
      </c>
      <c r="X35" s="23">
        <f t="shared" si="1"/>
        <v>73.651999999999987</v>
      </c>
      <c r="Y35" s="23">
        <f t="shared" si="2"/>
        <v>73.651999999999987</v>
      </c>
      <c r="Z35" s="4"/>
    </row>
    <row r="36" spans="1:27" s="1" customFormat="1" x14ac:dyDescent="0.25">
      <c r="A36" s="1" t="s">
        <v>433</v>
      </c>
      <c r="B36" s="2" t="s">
        <v>438</v>
      </c>
      <c r="C36" s="1" t="s">
        <v>332</v>
      </c>
      <c r="D36" s="2" t="s">
        <v>436</v>
      </c>
      <c r="E36" s="1" t="s">
        <v>1886</v>
      </c>
      <c r="F36" s="1" t="s">
        <v>1886</v>
      </c>
      <c r="G36" s="3" t="s">
        <v>2208</v>
      </c>
      <c r="I36" s="15" t="s">
        <v>2209</v>
      </c>
      <c r="J36" s="15"/>
      <c r="K36" s="5" t="s">
        <v>2605</v>
      </c>
      <c r="L36" s="1" t="s">
        <v>142</v>
      </c>
      <c r="M36" s="1" t="s">
        <v>946</v>
      </c>
      <c r="N36" s="1">
        <v>2</v>
      </c>
      <c r="O36" s="1" t="s">
        <v>426</v>
      </c>
      <c r="P36" s="1">
        <v>1</v>
      </c>
      <c r="S36" s="1">
        <v>1</v>
      </c>
      <c r="U36" s="4">
        <v>39.39</v>
      </c>
      <c r="V36" s="4">
        <f t="shared" si="0"/>
        <v>78.78</v>
      </c>
      <c r="W36" s="33">
        <v>0.8</v>
      </c>
      <c r="X36" s="23">
        <f t="shared" si="1"/>
        <v>7.8779999999999983</v>
      </c>
      <c r="Y36" s="23">
        <f t="shared" si="2"/>
        <v>15.755999999999997</v>
      </c>
      <c r="Z36" s="4"/>
    </row>
    <row r="37" spans="1:27" s="16" customFormat="1" x14ac:dyDescent="0.25">
      <c r="A37" s="1" t="s">
        <v>433</v>
      </c>
      <c r="B37" s="2" t="s">
        <v>438</v>
      </c>
      <c r="C37" s="1" t="s">
        <v>332</v>
      </c>
      <c r="D37" s="2" t="s">
        <v>436</v>
      </c>
      <c r="E37" s="1" t="s">
        <v>1886</v>
      </c>
      <c r="F37" s="1" t="s">
        <v>1886</v>
      </c>
      <c r="G37" s="3" t="s">
        <v>2191</v>
      </c>
      <c r="H37" s="1"/>
      <c r="I37" s="15" t="s">
        <v>2192</v>
      </c>
      <c r="J37" s="15"/>
      <c r="K37" s="5" t="s">
        <v>2605</v>
      </c>
      <c r="L37" s="1" t="s">
        <v>142</v>
      </c>
      <c r="M37" s="1" t="s">
        <v>946</v>
      </c>
      <c r="N37" s="1">
        <v>1</v>
      </c>
      <c r="O37" s="1" t="s">
        <v>426</v>
      </c>
      <c r="P37" s="1">
        <v>1</v>
      </c>
      <c r="Q37" s="1"/>
      <c r="R37" s="1"/>
      <c r="S37" s="1">
        <v>1</v>
      </c>
      <c r="T37" s="1"/>
      <c r="U37" s="4">
        <v>54.47</v>
      </c>
      <c r="V37" s="4">
        <f t="shared" si="0"/>
        <v>54.47</v>
      </c>
      <c r="W37" s="33">
        <v>0.8</v>
      </c>
      <c r="X37" s="23">
        <f t="shared" si="1"/>
        <v>10.893999999999997</v>
      </c>
      <c r="Y37" s="23">
        <f t="shared" si="2"/>
        <v>10.893999999999997</v>
      </c>
      <c r="Z37" s="4"/>
      <c r="AA37" s="1"/>
    </row>
    <row r="38" spans="1:27" s="1" customFormat="1" x14ac:dyDescent="0.25">
      <c r="A38" s="1" t="s">
        <v>433</v>
      </c>
      <c r="B38" s="2" t="s">
        <v>438</v>
      </c>
      <c r="C38" s="1" t="s">
        <v>332</v>
      </c>
      <c r="D38" s="2" t="s">
        <v>436</v>
      </c>
      <c r="E38" s="1" t="s">
        <v>1886</v>
      </c>
      <c r="F38" s="1" t="s">
        <v>1886</v>
      </c>
      <c r="G38" s="3" t="s">
        <v>2154</v>
      </c>
      <c r="H38" s="1">
        <v>25268</v>
      </c>
      <c r="I38" s="15" t="s">
        <v>2153</v>
      </c>
      <c r="J38" s="15"/>
      <c r="K38" s="5" t="s">
        <v>2605</v>
      </c>
      <c r="L38" s="1" t="s">
        <v>142</v>
      </c>
      <c r="M38" s="1" t="s">
        <v>946</v>
      </c>
      <c r="N38" s="1">
        <v>2</v>
      </c>
      <c r="O38" s="1" t="s">
        <v>426</v>
      </c>
      <c r="P38" s="1">
        <v>1</v>
      </c>
      <c r="S38" s="1">
        <v>1</v>
      </c>
      <c r="U38" s="4">
        <v>117.33</v>
      </c>
      <c r="V38" s="4">
        <f t="shared" si="0"/>
        <v>234.66</v>
      </c>
      <c r="W38" s="33">
        <v>0.8</v>
      </c>
      <c r="X38" s="23">
        <f t="shared" si="1"/>
        <v>23.465999999999994</v>
      </c>
      <c r="Y38" s="23">
        <f t="shared" si="2"/>
        <v>46.931999999999988</v>
      </c>
      <c r="Z38" s="4"/>
    </row>
    <row r="39" spans="1:27" s="1" customFormat="1" x14ac:dyDescent="0.25">
      <c r="A39" s="1" t="s">
        <v>433</v>
      </c>
      <c r="B39" s="2" t="s">
        <v>438</v>
      </c>
      <c r="C39" s="1" t="s">
        <v>332</v>
      </c>
      <c r="D39" s="2" t="s">
        <v>436</v>
      </c>
      <c r="E39" s="1" t="s">
        <v>1886</v>
      </c>
      <c r="F39" s="1" t="s">
        <v>1886</v>
      </c>
      <c r="G39" s="3" t="s">
        <v>2202</v>
      </c>
      <c r="H39" s="1">
        <v>24685</v>
      </c>
      <c r="I39" s="15" t="s">
        <v>2203</v>
      </c>
      <c r="J39" s="15"/>
      <c r="K39" s="5" t="s">
        <v>2605</v>
      </c>
      <c r="L39" s="1" t="s">
        <v>142</v>
      </c>
      <c r="M39" s="1" t="s">
        <v>946</v>
      </c>
      <c r="N39" s="1">
        <v>1</v>
      </c>
      <c r="O39" s="1" t="s">
        <v>426</v>
      </c>
      <c r="P39" s="1">
        <v>1</v>
      </c>
      <c r="S39" s="1">
        <v>1</v>
      </c>
      <c r="U39" s="4">
        <v>388.59</v>
      </c>
      <c r="V39" s="4">
        <f t="shared" si="0"/>
        <v>388.59</v>
      </c>
      <c r="W39" s="33">
        <v>0.8</v>
      </c>
      <c r="X39" s="23">
        <f t="shared" si="1"/>
        <v>77.717999999999975</v>
      </c>
      <c r="Y39" s="23">
        <f t="shared" si="2"/>
        <v>77.717999999999975</v>
      </c>
      <c r="Z39" s="4"/>
    </row>
    <row r="40" spans="1:27" s="1" customFormat="1" x14ac:dyDescent="0.25">
      <c r="A40" s="1" t="s">
        <v>433</v>
      </c>
      <c r="B40" s="2" t="s">
        <v>438</v>
      </c>
      <c r="C40" s="1" t="s">
        <v>332</v>
      </c>
      <c r="D40" s="2" t="s">
        <v>436</v>
      </c>
      <c r="E40" s="1" t="s">
        <v>1886</v>
      </c>
      <c r="F40" s="1" t="s">
        <v>1886</v>
      </c>
      <c r="G40" s="3" t="s">
        <v>2204</v>
      </c>
      <c r="I40" s="15" t="s">
        <v>2205</v>
      </c>
      <c r="J40" s="15"/>
      <c r="K40" s="5" t="s">
        <v>2605</v>
      </c>
      <c r="L40" s="1" t="s">
        <v>142</v>
      </c>
      <c r="M40" s="1" t="s">
        <v>946</v>
      </c>
      <c r="N40" s="1">
        <v>2</v>
      </c>
      <c r="O40" s="1" t="s">
        <v>426</v>
      </c>
      <c r="P40" s="1">
        <v>1</v>
      </c>
      <c r="S40" s="1">
        <v>1</v>
      </c>
      <c r="U40" s="4">
        <v>76.569999999999993</v>
      </c>
      <c r="V40" s="4">
        <f t="shared" si="0"/>
        <v>153.13999999999999</v>
      </c>
      <c r="W40" s="33">
        <v>0.8</v>
      </c>
      <c r="X40" s="23">
        <f t="shared" si="1"/>
        <v>15.313999999999995</v>
      </c>
      <c r="Y40" s="23">
        <f t="shared" si="2"/>
        <v>30.627999999999989</v>
      </c>
      <c r="Z40" s="4"/>
    </row>
    <row r="41" spans="1:27" s="16" customFormat="1" x14ac:dyDescent="0.25">
      <c r="A41" s="1" t="s">
        <v>433</v>
      </c>
      <c r="B41" s="2" t="s">
        <v>438</v>
      </c>
      <c r="C41" s="1" t="s">
        <v>332</v>
      </c>
      <c r="D41" s="2" t="s">
        <v>436</v>
      </c>
      <c r="E41" s="1" t="s">
        <v>1886</v>
      </c>
      <c r="F41" s="1" t="s">
        <v>1886</v>
      </c>
      <c r="G41" s="3" t="s">
        <v>2225</v>
      </c>
      <c r="H41" s="1"/>
      <c r="I41" s="15" t="s">
        <v>2224</v>
      </c>
      <c r="J41" s="15"/>
      <c r="K41" s="5" t="s">
        <v>2605</v>
      </c>
      <c r="L41" s="1" t="s">
        <v>142</v>
      </c>
      <c r="M41" s="1" t="s">
        <v>541</v>
      </c>
      <c r="N41" s="1">
        <v>1</v>
      </c>
      <c r="O41" s="1" t="s">
        <v>426</v>
      </c>
      <c r="P41" s="1">
        <v>1</v>
      </c>
      <c r="Q41" s="1"/>
      <c r="R41" s="1"/>
      <c r="S41" s="1">
        <v>1</v>
      </c>
      <c r="T41" s="1"/>
      <c r="U41" s="4">
        <v>178.81</v>
      </c>
      <c r="V41" s="4">
        <f t="shared" si="0"/>
        <v>178.81</v>
      </c>
      <c r="W41" s="33">
        <v>0.5</v>
      </c>
      <c r="X41" s="23">
        <f t="shared" si="1"/>
        <v>89.405000000000001</v>
      </c>
      <c r="Y41" s="23">
        <f t="shared" si="2"/>
        <v>89.405000000000001</v>
      </c>
      <c r="Z41" s="4"/>
      <c r="AA41" s="1"/>
    </row>
    <row r="42" spans="1:27" s="16" customFormat="1" x14ac:dyDescent="0.25">
      <c r="A42" s="1" t="s">
        <v>433</v>
      </c>
      <c r="B42" s="2" t="s">
        <v>438</v>
      </c>
      <c r="C42" s="1" t="s">
        <v>332</v>
      </c>
      <c r="D42" s="2" t="s">
        <v>436</v>
      </c>
      <c r="E42" s="1" t="s">
        <v>1886</v>
      </c>
      <c r="F42" s="1" t="s">
        <v>1886</v>
      </c>
      <c r="G42" s="3" t="s">
        <v>2182</v>
      </c>
      <c r="H42" s="1"/>
      <c r="I42" s="15" t="s">
        <v>2181</v>
      </c>
      <c r="J42" s="15"/>
      <c r="K42" s="5" t="s">
        <v>2605</v>
      </c>
      <c r="L42" s="1" t="s">
        <v>142</v>
      </c>
      <c r="M42" s="1" t="s">
        <v>946</v>
      </c>
      <c r="N42" s="1">
        <v>1</v>
      </c>
      <c r="O42" s="1" t="s">
        <v>426</v>
      </c>
      <c r="P42" s="1">
        <v>1</v>
      </c>
      <c r="Q42" s="1"/>
      <c r="R42" s="1"/>
      <c r="S42" s="1">
        <v>1</v>
      </c>
      <c r="T42" s="1"/>
      <c r="U42" s="4">
        <v>34.76</v>
      </c>
      <c r="V42" s="4">
        <f t="shared" si="0"/>
        <v>34.76</v>
      </c>
      <c r="W42" s="33">
        <v>0.8</v>
      </c>
      <c r="X42" s="23">
        <f t="shared" si="1"/>
        <v>6.9519999999999982</v>
      </c>
      <c r="Y42" s="23">
        <f t="shared" si="2"/>
        <v>6.9519999999999982</v>
      </c>
      <c r="Z42" s="4"/>
      <c r="AA42" s="1"/>
    </row>
    <row r="43" spans="1:27" s="1" customFormat="1" x14ac:dyDescent="0.25">
      <c r="A43" s="1" t="s">
        <v>433</v>
      </c>
      <c r="B43" s="2" t="s">
        <v>438</v>
      </c>
      <c r="C43" s="1" t="s">
        <v>332</v>
      </c>
      <c r="D43" s="2" t="s">
        <v>436</v>
      </c>
      <c r="E43" s="1" t="s">
        <v>1886</v>
      </c>
      <c r="F43" s="1" t="s">
        <v>1886</v>
      </c>
      <c r="G43" s="3" t="s">
        <v>2189</v>
      </c>
      <c r="I43" s="15" t="s">
        <v>2190</v>
      </c>
      <c r="J43" s="15"/>
      <c r="K43" s="5" t="s">
        <v>2605</v>
      </c>
      <c r="L43" s="1" t="s">
        <v>142</v>
      </c>
      <c r="M43" s="1" t="s">
        <v>946</v>
      </c>
      <c r="N43" s="1">
        <v>2</v>
      </c>
      <c r="O43" s="1" t="s">
        <v>426</v>
      </c>
      <c r="P43" s="1">
        <v>1</v>
      </c>
      <c r="S43" s="1">
        <v>1</v>
      </c>
      <c r="U43" s="4">
        <v>23.76</v>
      </c>
      <c r="V43" s="4">
        <f t="shared" si="0"/>
        <v>47.52</v>
      </c>
      <c r="W43" s="33">
        <v>0.8</v>
      </c>
      <c r="X43" s="23">
        <f t="shared" si="1"/>
        <v>4.7519999999999989</v>
      </c>
      <c r="Y43" s="23">
        <f t="shared" si="2"/>
        <v>9.5039999999999978</v>
      </c>
      <c r="Z43" s="4"/>
    </row>
    <row r="44" spans="1:27" s="1" customFormat="1" x14ac:dyDescent="0.25">
      <c r="A44" s="1" t="s">
        <v>433</v>
      </c>
      <c r="B44" s="2" t="s">
        <v>438</v>
      </c>
      <c r="C44" s="1" t="s">
        <v>332</v>
      </c>
      <c r="D44" s="2" t="s">
        <v>436</v>
      </c>
      <c r="E44" s="1" t="s">
        <v>1886</v>
      </c>
      <c r="F44" s="1" t="s">
        <v>1886</v>
      </c>
      <c r="G44" s="3" t="s">
        <v>2175</v>
      </c>
      <c r="H44" s="1">
        <v>11404</v>
      </c>
      <c r="I44" s="15" t="s">
        <v>2176</v>
      </c>
      <c r="J44" s="15"/>
      <c r="K44" s="5" t="s">
        <v>2605</v>
      </c>
      <c r="L44" s="1" t="s">
        <v>142</v>
      </c>
      <c r="M44" s="1" t="s">
        <v>946</v>
      </c>
      <c r="N44" s="1">
        <v>7</v>
      </c>
      <c r="O44" s="1" t="s">
        <v>426</v>
      </c>
      <c r="P44" s="1">
        <v>1</v>
      </c>
      <c r="S44" s="1">
        <v>1</v>
      </c>
      <c r="U44" s="4">
        <v>8.32</v>
      </c>
      <c r="V44" s="4">
        <f t="shared" si="0"/>
        <v>58.24</v>
      </c>
      <c r="W44" s="33">
        <v>0.8</v>
      </c>
      <c r="X44" s="23">
        <f t="shared" si="1"/>
        <v>1.6639999999999997</v>
      </c>
      <c r="Y44" s="23">
        <f t="shared" si="2"/>
        <v>11.647999999999998</v>
      </c>
      <c r="Z44" s="4"/>
    </row>
    <row r="45" spans="1:27" s="1" customFormat="1" x14ac:dyDescent="0.25">
      <c r="A45" s="1" t="s">
        <v>433</v>
      </c>
      <c r="B45" s="2" t="s">
        <v>438</v>
      </c>
      <c r="C45" s="1" t="s">
        <v>71</v>
      </c>
      <c r="D45" s="2" t="s">
        <v>437</v>
      </c>
      <c r="E45" s="1" t="s">
        <v>1886</v>
      </c>
      <c r="F45" s="1" t="s">
        <v>1886</v>
      </c>
      <c r="G45" s="3" t="s">
        <v>2057</v>
      </c>
      <c r="I45" s="15" t="s">
        <v>2056</v>
      </c>
      <c r="J45" s="15"/>
      <c r="K45" s="5" t="s">
        <v>2605</v>
      </c>
      <c r="L45" s="1" t="s">
        <v>142</v>
      </c>
      <c r="M45" s="1" t="s">
        <v>946</v>
      </c>
      <c r="N45" s="1">
        <v>2</v>
      </c>
      <c r="O45" s="1" t="s">
        <v>426</v>
      </c>
      <c r="P45" s="1">
        <v>1</v>
      </c>
      <c r="S45" s="1">
        <v>1</v>
      </c>
      <c r="U45" s="4">
        <v>99.03</v>
      </c>
      <c r="V45" s="4">
        <f t="shared" si="0"/>
        <v>198.06</v>
      </c>
      <c r="W45" s="33">
        <v>0.8</v>
      </c>
      <c r="X45" s="23">
        <f t="shared" si="1"/>
        <v>19.805999999999997</v>
      </c>
      <c r="Y45" s="23">
        <f t="shared" si="2"/>
        <v>39.611999999999995</v>
      </c>
      <c r="Z45" s="4"/>
    </row>
    <row r="46" spans="1:27" s="1" customFormat="1" x14ac:dyDescent="0.25">
      <c r="A46" s="1" t="s">
        <v>433</v>
      </c>
      <c r="B46" s="2" t="s">
        <v>438</v>
      </c>
      <c r="C46" s="1" t="s">
        <v>332</v>
      </c>
      <c r="D46" s="2" t="s">
        <v>437</v>
      </c>
      <c r="E46" s="1" t="s">
        <v>1886</v>
      </c>
      <c r="F46" s="1" t="s">
        <v>1886</v>
      </c>
      <c r="G46" s="3" t="s">
        <v>2276</v>
      </c>
      <c r="I46" s="15" t="s">
        <v>2277</v>
      </c>
      <c r="J46" s="15"/>
      <c r="K46" s="5" t="s">
        <v>2605</v>
      </c>
      <c r="L46" s="1" t="s">
        <v>142</v>
      </c>
      <c r="M46" s="1" t="s">
        <v>946</v>
      </c>
      <c r="N46" s="1">
        <v>3</v>
      </c>
      <c r="O46" s="1" t="s">
        <v>426</v>
      </c>
      <c r="P46" s="1">
        <v>1</v>
      </c>
      <c r="S46" s="1">
        <v>1</v>
      </c>
      <c r="U46" s="4">
        <v>21.43</v>
      </c>
      <c r="V46" s="4">
        <f t="shared" si="0"/>
        <v>64.289999999999992</v>
      </c>
      <c r="W46" s="33">
        <v>0.8</v>
      </c>
      <c r="X46" s="23">
        <f t="shared" si="1"/>
        <v>4.2859999999999987</v>
      </c>
      <c r="Y46" s="23">
        <f t="shared" si="2"/>
        <v>12.857999999999997</v>
      </c>
      <c r="Z46" s="4"/>
    </row>
    <row r="47" spans="1:27" s="1" customFormat="1" x14ac:dyDescent="0.25">
      <c r="A47" s="1" t="s">
        <v>433</v>
      </c>
      <c r="B47" s="2" t="s">
        <v>438</v>
      </c>
      <c r="C47" s="1" t="s">
        <v>332</v>
      </c>
      <c r="D47" s="2" t="s">
        <v>437</v>
      </c>
      <c r="E47" s="1" t="s">
        <v>1886</v>
      </c>
      <c r="F47" s="1" t="s">
        <v>1886</v>
      </c>
      <c r="G47" s="3" t="s">
        <v>2254</v>
      </c>
      <c r="H47" s="1">
        <v>20195</v>
      </c>
      <c r="I47" s="15" t="s">
        <v>2255</v>
      </c>
      <c r="J47" s="15"/>
      <c r="K47" s="5" t="s">
        <v>2605</v>
      </c>
      <c r="L47" s="1" t="s">
        <v>142</v>
      </c>
      <c r="M47" s="1" t="s">
        <v>946</v>
      </c>
      <c r="N47" s="1">
        <v>1</v>
      </c>
      <c r="O47" s="1" t="s">
        <v>426</v>
      </c>
      <c r="P47" s="1">
        <v>1</v>
      </c>
      <c r="S47" s="1">
        <v>1</v>
      </c>
      <c r="U47" s="4">
        <v>412.43</v>
      </c>
      <c r="V47" s="4">
        <f t="shared" si="0"/>
        <v>412.43</v>
      </c>
      <c r="W47" s="33">
        <v>0.8</v>
      </c>
      <c r="X47" s="23">
        <f t="shared" si="1"/>
        <v>82.48599999999999</v>
      </c>
      <c r="Y47" s="23">
        <f t="shared" si="2"/>
        <v>82.48599999999999</v>
      </c>
      <c r="Z47" s="4"/>
    </row>
    <row r="48" spans="1:27" s="1" customFormat="1" x14ac:dyDescent="0.25">
      <c r="A48" s="1" t="s">
        <v>433</v>
      </c>
      <c r="B48" s="2" t="s">
        <v>438</v>
      </c>
      <c r="C48" s="1" t="s">
        <v>332</v>
      </c>
      <c r="D48" s="2" t="s">
        <v>437</v>
      </c>
      <c r="E48" s="1" t="s">
        <v>1886</v>
      </c>
      <c r="F48" s="1" t="s">
        <v>1886</v>
      </c>
      <c r="G48" s="3" t="s">
        <v>2221</v>
      </c>
      <c r="I48" s="15" t="s">
        <v>2220</v>
      </c>
      <c r="J48" s="15"/>
      <c r="K48" s="5" t="s">
        <v>2605</v>
      </c>
      <c r="L48" s="1" t="s">
        <v>142</v>
      </c>
      <c r="M48" s="1" t="s">
        <v>946</v>
      </c>
      <c r="N48" s="1">
        <v>12</v>
      </c>
      <c r="O48" s="1" t="s">
        <v>426</v>
      </c>
      <c r="P48" s="1">
        <v>1</v>
      </c>
      <c r="S48" s="1">
        <v>1</v>
      </c>
      <c r="U48" s="4">
        <v>2.86</v>
      </c>
      <c r="V48" s="4">
        <f t="shared" si="0"/>
        <v>34.32</v>
      </c>
      <c r="W48" s="33">
        <v>0.8</v>
      </c>
      <c r="X48" s="23">
        <f t="shared" si="1"/>
        <v>0.57199999999999984</v>
      </c>
      <c r="Y48" s="23">
        <f t="shared" si="2"/>
        <v>6.8639999999999981</v>
      </c>
      <c r="Z48" s="4"/>
    </row>
    <row r="49" spans="1:27" s="1" customFormat="1" x14ac:dyDescent="0.25">
      <c r="A49" s="1" t="s">
        <v>433</v>
      </c>
      <c r="B49" s="2" t="s">
        <v>438</v>
      </c>
      <c r="C49" s="1" t="s">
        <v>332</v>
      </c>
      <c r="D49" s="2" t="s">
        <v>437</v>
      </c>
      <c r="E49" s="1" t="s">
        <v>1886</v>
      </c>
      <c r="F49" s="1" t="s">
        <v>1886</v>
      </c>
      <c r="G49" s="3" t="s">
        <v>2258</v>
      </c>
      <c r="I49" s="15" t="s">
        <v>2259</v>
      </c>
      <c r="J49" s="15"/>
      <c r="K49" s="5" t="s">
        <v>2605</v>
      </c>
      <c r="L49" s="1" t="s">
        <v>142</v>
      </c>
      <c r="M49" s="1" t="s">
        <v>946</v>
      </c>
      <c r="N49" s="1">
        <v>2</v>
      </c>
      <c r="O49" s="1" t="s">
        <v>426</v>
      </c>
      <c r="P49" s="1">
        <v>1</v>
      </c>
      <c r="S49" s="1">
        <v>1</v>
      </c>
      <c r="U49" s="4">
        <v>11.2</v>
      </c>
      <c r="V49" s="4">
        <f t="shared" si="0"/>
        <v>22.4</v>
      </c>
      <c r="W49" s="33">
        <v>0.8</v>
      </c>
      <c r="X49" s="23">
        <f t="shared" si="1"/>
        <v>2.2399999999999993</v>
      </c>
      <c r="Y49" s="23">
        <f t="shared" si="2"/>
        <v>4.4799999999999986</v>
      </c>
      <c r="Z49" s="4"/>
    </row>
    <row r="50" spans="1:27" s="1" customFormat="1" x14ac:dyDescent="0.25">
      <c r="A50" s="1" t="s">
        <v>433</v>
      </c>
      <c r="B50" s="2" t="s">
        <v>438</v>
      </c>
      <c r="C50" s="1" t="s">
        <v>332</v>
      </c>
      <c r="D50" s="2" t="s">
        <v>437</v>
      </c>
      <c r="E50" s="1" t="s">
        <v>1886</v>
      </c>
      <c r="F50" s="1" t="s">
        <v>1886</v>
      </c>
      <c r="G50" s="3" t="s">
        <v>2234</v>
      </c>
      <c r="I50" s="15" t="s">
        <v>2235</v>
      </c>
      <c r="J50" s="15"/>
      <c r="K50" s="5" t="s">
        <v>2605</v>
      </c>
      <c r="L50" s="1" t="s">
        <v>142</v>
      </c>
      <c r="M50" s="1" t="s">
        <v>946</v>
      </c>
      <c r="N50" s="1">
        <v>42</v>
      </c>
      <c r="O50" s="1" t="s">
        <v>426</v>
      </c>
      <c r="P50" s="1">
        <v>1</v>
      </c>
      <c r="S50" s="1">
        <v>1</v>
      </c>
      <c r="U50" s="4">
        <v>7.3</v>
      </c>
      <c r="V50" s="4">
        <f t="shared" si="0"/>
        <v>306.59999999999997</v>
      </c>
      <c r="W50" s="33">
        <v>0.8</v>
      </c>
      <c r="X50" s="23">
        <f t="shared" si="1"/>
        <v>1.4599999999999997</v>
      </c>
      <c r="Y50" s="23">
        <f t="shared" si="2"/>
        <v>61.319999999999986</v>
      </c>
      <c r="Z50" s="4"/>
    </row>
    <row r="51" spans="1:27" s="16" customFormat="1" x14ac:dyDescent="0.25">
      <c r="A51" s="1" t="s">
        <v>433</v>
      </c>
      <c r="B51" s="2" t="s">
        <v>438</v>
      </c>
      <c r="C51" s="1" t="s">
        <v>332</v>
      </c>
      <c r="D51" s="2" t="s">
        <v>437</v>
      </c>
      <c r="E51" s="1" t="s">
        <v>1886</v>
      </c>
      <c r="F51" s="1" t="s">
        <v>1886</v>
      </c>
      <c r="G51" s="3" t="s">
        <v>2274</v>
      </c>
      <c r="H51" s="1"/>
      <c r="I51" s="15" t="s">
        <v>2275</v>
      </c>
      <c r="J51" s="15"/>
      <c r="K51" s="5" t="s">
        <v>2605</v>
      </c>
      <c r="L51" s="1" t="s">
        <v>142</v>
      </c>
      <c r="M51" s="1" t="s">
        <v>946</v>
      </c>
      <c r="N51" s="1">
        <v>2</v>
      </c>
      <c r="O51" s="1" t="s">
        <v>426</v>
      </c>
      <c r="P51" s="1">
        <v>1</v>
      </c>
      <c r="Q51" s="1"/>
      <c r="R51" s="1"/>
      <c r="S51" s="1">
        <v>1</v>
      </c>
      <c r="T51" s="1"/>
      <c r="U51" s="4">
        <v>41.84</v>
      </c>
      <c r="V51" s="4">
        <f t="shared" si="0"/>
        <v>83.68</v>
      </c>
      <c r="W51" s="33">
        <v>0.8</v>
      </c>
      <c r="X51" s="23">
        <f t="shared" si="1"/>
        <v>8.3679999999999986</v>
      </c>
      <c r="Y51" s="23">
        <f t="shared" si="2"/>
        <v>16.735999999999997</v>
      </c>
      <c r="Z51" s="4"/>
      <c r="AA51" s="1"/>
    </row>
    <row r="52" spans="1:27" s="16" customFormat="1" x14ac:dyDescent="0.25">
      <c r="A52" s="1" t="s">
        <v>433</v>
      </c>
      <c r="B52" s="2" t="s">
        <v>438</v>
      </c>
      <c r="C52" s="1" t="s">
        <v>332</v>
      </c>
      <c r="D52" s="2" t="s">
        <v>437</v>
      </c>
      <c r="E52" s="1" t="s">
        <v>1886</v>
      </c>
      <c r="F52" s="1" t="s">
        <v>1886</v>
      </c>
      <c r="G52" s="3" t="s">
        <v>2264</v>
      </c>
      <c r="H52" s="1"/>
      <c r="I52" s="15" t="s">
        <v>2265</v>
      </c>
      <c r="J52" s="15"/>
      <c r="K52" s="5" t="s">
        <v>2605</v>
      </c>
      <c r="L52" s="1" t="s">
        <v>142</v>
      </c>
      <c r="M52" s="1" t="s">
        <v>946</v>
      </c>
      <c r="N52" s="1">
        <v>3</v>
      </c>
      <c r="O52" s="1" t="s">
        <v>426</v>
      </c>
      <c r="P52" s="1">
        <v>1</v>
      </c>
      <c r="Q52" s="1"/>
      <c r="R52" s="1"/>
      <c r="S52" s="1">
        <v>1</v>
      </c>
      <c r="T52" s="1"/>
      <c r="U52" s="4">
        <v>2.86</v>
      </c>
      <c r="V52" s="4">
        <f t="shared" si="0"/>
        <v>8.58</v>
      </c>
      <c r="W52" s="33">
        <v>0.8</v>
      </c>
      <c r="X52" s="23">
        <f t="shared" si="1"/>
        <v>0.57199999999999984</v>
      </c>
      <c r="Y52" s="23">
        <f t="shared" si="2"/>
        <v>1.7159999999999995</v>
      </c>
      <c r="Z52" s="4"/>
      <c r="AA52" s="1"/>
    </row>
    <row r="53" spans="1:27" s="1" customFormat="1" x14ac:dyDescent="0.25">
      <c r="A53" s="1" t="s">
        <v>433</v>
      </c>
      <c r="B53" s="2" t="s">
        <v>438</v>
      </c>
      <c r="C53" s="1" t="s">
        <v>332</v>
      </c>
      <c r="D53" s="2" t="s">
        <v>437</v>
      </c>
      <c r="E53" s="1" t="s">
        <v>1886</v>
      </c>
      <c r="F53" s="1" t="s">
        <v>1886</v>
      </c>
      <c r="G53" s="3" t="s">
        <v>2238</v>
      </c>
      <c r="I53" s="15" t="s">
        <v>2239</v>
      </c>
      <c r="J53" s="15"/>
      <c r="K53" s="5" t="s">
        <v>2605</v>
      </c>
      <c r="L53" s="1" t="s">
        <v>5</v>
      </c>
      <c r="M53" s="1" t="s">
        <v>946</v>
      </c>
      <c r="N53" s="1">
        <v>1</v>
      </c>
      <c r="O53" s="1" t="s">
        <v>426</v>
      </c>
      <c r="P53" s="1">
        <v>1</v>
      </c>
      <c r="S53" s="1">
        <v>1</v>
      </c>
      <c r="U53" s="4">
        <v>33</v>
      </c>
      <c r="V53" s="4">
        <f t="shared" si="0"/>
        <v>33</v>
      </c>
      <c r="W53" s="33">
        <v>0.8</v>
      </c>
      <c r="X53" s="23">
        <f t="shared" si="1"/>
        <v>6.5999999999999988</v>
      </c>
      <c r="Y53" s="23">
        <f t="shared" si="2"/>
        <v>6.5999999999999988</v>
      </c>
      <c r="Z53" s="4"/>
    </row>
    <row r="54" spans="1:27" s="1" customFormat="1" x14ac:dyDescent="0.25">
      <c r="A54" s="1" t="s">
        <v>433</v>
      </c>
      <c r="B54" s="2" t="s">
        <v>438</v>
      </c>
      <c r="C54" s="1" t="s">
        <v>332</v>
      </c>
      <c r="D54" s="2" t="s">
        <v>437</v>
      </c>
      <c r="E54" s="1" t="s">
        <v>1886</v>
      </c>
      <c r="F54" s="1" t="s">
        <v>1886</v>
      </c>
      <c r="G54" s="3" t="s">
        <v>2278</v>
      </c>
      <c r="I54" s="15" t="s">
        <v>2279</v>
      </c>
      <c r="J54" s="15"/>
      <c r="K54" s="5" t="s">
        <v>2605</v>
      </c>
      <c r="L54" s="1" t="s">
        <v>142</v>
      </c>
      <c r="M54" s="1" t="s">
        <v>946</v>
      </c>
      <c r="N54" s="1">
        <v>14</v>
      </c>
      <c r="O54" s="1" t="s">
        <v>426</v>
      </c>
      <c r="P54" s="1">
        <v>1</v>
      </c>
      <c r="S54" s="1">
        <v>1</v>
      </c>
      <c r="U54" s="4">
        <v>2.2000000000000002</v>
      </c>
      <c r="V54" s="4">
        <f t="shared" si="0"/>
        <v>30.800000000000004</v>
      </c>
      <c r="W54" s="33">
        <v>0.8</v>
      </c>
      <c r="X54" s="23">
        <f t="shared" si="1"/>
        <v>0.43999999999999995</v>
      </c>
      <c r="Y54" s="23">
        <f t="shared" si="2"/>
        <v>6.1599999999999993</v>
      </c>
      <c r="Z54" s="4"/>
    </row>
    <row r="55" spans="1:27" s="1" customFormat="1" x14ac:dyDescent="0.25">
      <c r="A55" s="1" t="s">
        <v>433</v>
      </c>
      <c r="B55" s="2" t="s">
        <v>438</v>
      </c>
      <c r="C55" s="1" t="s">
        <v>332</v>
      </c>
      <c r="D55" s="2" t="s">
        <v>437</v>
      </c>
      <c r="E55" s="1" t="s">
        <v>1886</v>
      </c>
      <c r="F55" s="1" t="s">
        <v>1886</v>
      </c>
      <c r="G55" s="3" t="s">
        <v>2284</v>
      </c>
      <c r="I55" s="15" t="s">
        <v>2285</v>
      </c>
      <c r="J55" s="15"/>
      <c r="K55" s="5" t="s">
        <v>2605</v>
      </c>
      <c r="L55" s="1" t="s">
        <v>142</v>
      </c>
      <c r="M55" s="1" t="s">
        <v>946</v>
      </c>
      <c r="N55" s="1">
        <v>2</v>
      </c>
      <c r="O55" s="1" t="s">
        <v>426</v>
      </c>
      <c r="P55" s="1">
        <v>1</v>
      </c>
      <c r="S55" s="1">
        <v>1</v>
      </c>
      <c r="U55" s="4">
        <v>20.68</v>
      </c>
      <c r="V55" s="4">
        <f t="shared" si="0"/>
        <v>41.36</v>
      </c>
      <c r="W55" s="33">
        <v>0.8</v>
      </c>
      <c r="X55" s="23">
        <f t="shared" si="1"/>
        <v>4.1359999999999992</v>
      </c>
      <c r="Y55" s="23">
        <f t="shared" si="2"/>
        <v>8.2719999999999985</v>
      </c>
      <c r="Z55" s="4"/>
    </row>
    <row r="56" spans="1:27" s="16" customFormat="1" x14ac:dyDescent="0.25">
      <c r="A56" s="1" t="s">
        <v>433</v>
      </c>
      <c r="B56" s="2" t="s">
        <v>438</v>
      </c>
      <c r="C56" s="1" t="s">
        <v>332</v>
      </c>
      <c r="D56" s="2" t="s">
        <v>437</v>
      </c>
      <c r="E56" s="1" t="s">
        <v>1886</v>
      </c>
      <c r="F56" s="1" t="s">
        <v>1886</v>
      </c>
      <c r="G56" s="3" t="s">
        <v>2280</v>
      </c>
      <c r="H56" s="1"/>
      <c r="I56" s="15" t="s">
        <v>2281</v>
      </c>
      <c r="J56" s="15"/>
      <c r="K56" s="5" t="s">
        <v>2605</v>
      </c>
      <c r="L56" s="1" t="s">
        <v>142</v>
      </c>
      <c r="M56" s="1" t="s">
        <v>946</v>
      </c>
      <c r="N56" s="1">
        <v>9</v>
      </c>
      <c r="O56" s="1" t="s">
        <v>426</v>
      </c>
      <c r="P56" s="1">
        <v>1</v>
      </c>
      <c r="Q56" s="1"/>
      <c r="R56" s="1"/>
      <c r="S56" s="1">
        <v>1</v>
      </c>
      <c r="T56" s="1"/>
      <c r="U56" s="4">
        <v>9.26</v>
      </c>
      <c r="V56" s="4">
        <f t="shared" si="0"/>
        <v>83.34</v>
      </c>
      <c r="W56" s="33">
        <v>0.8</v>
      </c>
      <c r="X56" s="23">
        <f t="shared" si="1"/>
        <v>1.8519999999999996</v>
      </c>
      <c r="Y56" s="23">
        <f t="shared" si="2"/>
        <v>16.667999999999996</v>
      </c>
      <c r="Z56" s="4"/>
      <c r="AA56" s="1"/>
    </row>
    <row r="57" spans="1:27" s="1" customFormat="1" x14ac:dyDescent="0.25">
      <c r="A57" s="1" t="s">
        <v>433</v>
      </c>
      <c r="B57" s="2" t="s">
        <v>438</v>
      </c>
      <c r="C57" s="1" t="s">
        <v>332</v>
      </c>
      <c r="D57" s="2" t="s">
        <v>437</v>
      </c>
      <c r="E57" s="1" t="s">
        <v>1886</v>
      </c>
      <c r="F57" s="1" t="s">
        <v>1886</v>
      </c>
      <c r="G57" s="3" t="s">
        <v>2268</v>
      </c>
      <c r="I57" s="15" t="s">
        <v>2269</v>
      </c>
      <c r="J57" s="15"/>
      <c r="K57" s="5" t="s">
        <v>2605</v>
      </c>
      <c r="L57" s="1" t="s">
        <v>142</v>
      </c>
      <c r="M57" s="1" t="s">
        <v>946</v>
      </c>
      <c r="N57" s="1">
        <v>13</v>
      </c>
      <c r="O57" s="1" t="s">
        <v>426</v>
      </c>
      <c r="P57" s="1">
        <v>1</v>
      </c>
      <c r="S57" s="1">
        <v>1</v>
      </c>
      <c r="U57" s="4">
        <v>3.42</v>
      </c>
      <c r="V57" s="4">
        <f t="shared" si="0"/>
        <v>44.46</v>
      </c>
      <c r="W57" s="33">
        <v>0.8</v>
      </c>
      <c r="X57" s="23">
        <f t="shared" si="1"/>
        <v>0.68399999999999983</v>
      </c>
      <c r="Y57" s="23">
        <f t="shared" si="2"/>
        <v>8.8919999999999977</v>
      </c>
      <c r="Z57" s="4"/>
    </row>
    <row r="58" spans="1:27" s="1" customFormat="1" x14ac:dyDescent="0.25">
      <c r="A58" s="1" t="s">
        <v>433</v>
      </c>
      <c r="B58" s="2" t="s">
        <v>438</v>
      </c>
      <c r="C58" s="1" t="s">
        <v>332</v>
      </c>
      <c r="D58" s="2" t="s">
        <v>437</v>
      </c>
      <c r="E58" s="1" t="s">
        <v>1886</v>
      </c>
      <c r="F58" s="1" t="s">
        <v>1886</v>
      </c>
      <c r="G58" s="3" t="s">
        <v>2282</v>
      </c>
      <c r="I58" s="15" t="s">
        <v>2283</v>
      </c>
      <c r="J58" s="15"/>
      <c r="K58" s="5" t="s">
        <v>2605</v>
      </c>
      <c r="L58" s="1" t="s">
        <v>142</v>
      </c>
      <c r="M58" s="1" t="s">
        <v>946</v>
      </c>
      <c r="N58" s="1">
        <v>2</v>
      </c>
      <c r="O58" s="1" t="s">
        <v>426</v>
      </c>
      <c r="P58" s="1">
        <v>1</v>
      </c>
      <c r="S58" s="1">
        <v>1</v>
      </c>
      <c r="U58" s="4">
        <v>14.34</v>
      </c>
      <c r="V58" s="4">
        <f t="shared" si="0"/>
        <v>28.68</v>
      </c>
      <c r="W58" s="33">
        <v>0.8</v>
      </c>
      <c r="X58" s="23">
        <f t="shared" si="1"/>
        <v>2.8679999999999994</v>
      </c>
      <c r="Y58" s="23">
        <f t="shared" si="2"/>
        <v>5.7359999999999989</v>
      </c>
      <c r="Z58" s="4"/>
    </row>
    <row r="59" spans="1:27" s="1" customFormat="1" x14ac:dyDescent="0.25">
      <c r="A59" s="1" t="s">
        <v>433</v>
      </c>
      <c r="B59" s="2" t="s">
        <v>438</v>
      </c>
      <c r="C59" s="1" t="s">
        <v>332</v>
      </c>
      <c r="D59" s="2" t="s">
        <v>437</v>
      </c>
      <c r="E59" s="1" t="s">
        <v>1886</v>
      </c>
      <c r="F59" s="1" t="s">
        <v>1886</v>
      </c>
      <c r="G59" s="3" t="s">
        <v>2286</v>
      </c>
      <c r="I59" s="15" t="s">
        <v>2287</v>
      </c>
      <c r="J59" s="15"/>
      <c r="K59" s="5" t="s">
        <v>2605</v>
      </c>
      <c r="L59" s="1" t="s">
        <v>142</v>
      </c>
      <c r="M59" s="1" t="s">
        <v>946</v>
      </c>
      <c r="N59" s="1">
        <v>10</v>
      </c>
      <c r="O59" s="1" t="s">
        <v>426</v>
      </c>
      <c r="P59" s="1">
        <v>1</v>
      </c>
      <c r="S59" s="1">
        <v>1</v>
      </c>
      <c r="U59" s="4">
        <v>6</v>
      </c>
      <c r="V59" s="4">
        <f t="shared" si="0"/>
        <v>60</v>
      </c>
      <c r="W59" s="33">
        <v>0.8</v>
      </c>
      <c r="X59" s="23">
        <f t="shared" si="1"/>
        <v>1.1999999999999997</v>
      </c>
      <c r="Y59" s="23">
        <f t="shared" si="2"/>
        <v>11.999999999999996</v>
      </c>
      <c r="Z59" s="4"/>
    </row>
    <row r="60" spans="1:27" s="1" customFormat="1" x14ac:dyDescent="0.25">
      <c r="A60" s="1" t="s">
        <v>433</v>
      </c>
      <c r="B60" s="2" t="s">
        <v>438</v>
      </c>
      <c r="C60" s="1" t="s">
        <v>332</v>
      </c>
      <c r="D60" s="2" t="s">
        <v>437</v>
      </c>
      <c r="E60" s="1" t="s">
        <v>1886</v>
      </c>
      <c r="F60" s="1" t="s">
        <v>1886</v>
      </c>
      <c r="G60" s="3" t="s">
        <v>2240</v>
      </c>
      <c r="I60" s="15" t="s">
        <v>2241</v>
      </c>
      <c r="J60" s="15"/>
      <c r="K60" s="5" t="s">
        <v>2605</v>
      </c>
      <c r="L60" s="1" t="s">
        <v>142</v>
      </c>
      <c r="M60" s="1" t="s">
        <v>946</v>
      </c>
      <c r="N60" s="1">
        <v>84</v>
      </c>
      <c r="O60" s="1" t="s">
        <v>426</v>
      </c>
      <c r="P60" s="1">
        <v>1</v>
      </c>
      <c r="S60" s="1">
        <v>1</v>
      </c>
      <c r="U60" s="4">
        <v>4.59</v>
      </c>
      <c r="V60" s="4">
        <f t="shared" si="0"/>
        <v>385.56</v>
      </c>
      <c r="W60" s="33">
        <v>0.8</v>
      </c>
      <c r="X60" s="23">
        <f t="shared" si="1"/>
        <v>0.91799999999999982</v>
      </c>
      <c r="Y60" s="23">
        <f t="shared" si="2"/>
        <v>77.111999999999981</v>
      </c>
      <c r="Z60" s="4"/>
    </row>
    <row r="61" spans="1:27" s="1" customFormat="1" x14ac:dyDescent="0.25">
      <c r="A61" s="1" t="s">
        <v>433</v>
      </c>
      <c r="B61" s="2" t="s">
        <v>438</v>
      </c>
      <c r="C61" s="1" t="s">
        <v>332</v>
      </c>
      <c r="D61" s="2" t="s">
        <v>437</v>
      </c>
      <c r="E61" s="1" t="s">
        <v>1886</v>
      </c>
      <c r="F61" s="1" t="s">
        <v>1886</v>
      </c>
      <c r="G61" s="3" t="s">
        <v>2228</v>
      </c>
      <c r="I61" s="15" t="s">
        <v>2229</v>
      </c>
      <c r="J61" s="15"/>
      <c r="K61" s="5" t="s">
        <v>2605</v>
      </c>
      <c r="L61" s="1" t="s">
        <v>142</v>
      </c>
      <c r="M61" s="1" t="s">
        <v>946</v>
      </c>
      <c r="N61" s="1">
        <v>1</v>
      </c>
      <c r="O61" s="1" t="s">
        <v>426</v>
      </c>
      <c r="P61" s="1">
        <v>1</v>
      </c>
      <c r="S61" s="1">
        <v>1</v>
      </c>
      <c r="U61" s="4">
        <v>97.45</v>
      </c>
      <c r="V61" s="4">
        <f t="shared" si="0"/>
        <v>97.45</v>
      </c>
      <c r="W61" s="33">
        <v>0.8</v>
      </c>
      <c r="X61" s="23">
        <f t="shared" si="1"/>
        <v>19.489999999999995</v>
      </c>
      <c r="Y61" s="23">
        <f t="shared" si="2"/>
        <v>19.489999999999995</v>
      </c>
      <c r="Z61" s="4"/>
    </row>
    <row r="62" spans="1:27" s="16" customFormat="1" x14ac:dyDescent="0.25">
      <c r="A62" s="1" t="s">
        <v>433</v>
      </c>
      <c r="B62" s="2" t="s">
        <v>438</v>
      </c>
      <c r="C62" s="1" t="s">
        <v>332</v>
      </c>
      <c r="D62" s="2" t="s">
        <v>437</v>
      </c>
      <c r="E62" s="1" t="s">
        <v>1886</v>
      </c>
      <c r="F62" s="1" t="s">
        <v>1886</v>
      </c>
      <c r="G62" s="3" t="s">
        <v>2256</v>
      </c>
      <c r="H62" s="1"/>
      <c r="I62" s="15" t="s">
        <v>2257</v>
      </c>
      <c r="J62" s="15"/>
      <c r="K62" s="5" t="s">
        <v>2605</v>
      </c>
      <c r="L62" s="1" t="s">
        <v>142</v>
      </c>
      <c r="M62" s="1" t="s">
        <v>946</v>
      </c>
      <c r="N62" s="1">
        <v>3</v>
      </c>
      <c r="O62" s="1" t="s">
        <v>426</v>
      </c>
      <c r="P62" s="1">
        <v>1</v>
      </c>
      <c r="Q62" s="1"/>
      <c r="R62" s="1"/>
      <c r="S62" s="1">
        <v>1</v>
      </c>
      <c r="T62" s="1"/>
      <c r="U62" s="4">
        <v>16.7</v>
      </c>
      <c r="V62" s="4">
        <f t="shared" si="0"/>
        <v>50.099999999999994</v>
      </c>
      <c r="W62" s="33">
        <v>0.8</v>
      </c>
      <c r="X62" s="23">
        <f t="shared" si="1"/>
        <v>3.339999999999999</v>
      </c>
      <c r="Y62" s="23">
        <f t="shared" si="2"/>
        <v>10.019999999999996</v>
      </c>
      <c r="Z62" s="4"/>
      <c r="AA62" s="1"/>
    </row>
    <row r="63" spans="1:27" s="16" customFormat="1" x14ac:dyDescent="0.25">
      <c r="A63" s="1" t="s">
        <v>433</v>
      </c>
      <c r="B63" s="2" t="s">
        <v>438</v>
      </c>
      <c r="C63" s="1" t="s">
        <v>332</v>
      </c>
      <c r="D63" s="2" t="s">
        <v>437</v>
      </c>
      <c r="E63" s="1" t="s">
        <v>1886</v>
      </c>
      <c r="F63" s="1" t="s">
        <v>1886</v>
      </c>
      <c r="G63" s="3" t="s">
        <v>2242</v>
      </c>
      <c r="H63" s="1">
        <v>19374</v>
      </c>
      <c r="I63" s="15" t="s">
        <v>2243</v>
      </c>
      <c r="J63" s="15"/>
      <c r="K63" s="5" t="s">
        <v>2605</v>
      </c>
      <c r="L63" s="1" t="s">
        <v>142</v>
      </c>
      <c r="M63" s="1" t="s">
        <v>946</v>
      </c>
      <c r="N63" s="1">
        <v>1</v>
      </c>
      <c r="O63" s="1" t="s">
        <v>426</v>
      </c>
      <c r="P63" s="1">
        <v>1</v>
      </c>
      <c r="Q63" s="1"/>
      <c r="R63" s="1"/>
      <c r="S63" s="1">
        <v>1</v>
      </c>
      <c r="T63" s="1"/>
      <c r="U63" s="4">
        <v>202.09</v>
      </c>
      <c r="V63" s="4">
        <f t="shared" si="0"/>
        <v>202.09</v>
      </c>
      <c r="W63" s="33">
        <v>0.8</v>
      </c>
      <c r="X63" s="23">
        <f t="shared" si="1"/>
        <v>40.417999999999992</v>
      </c>
      <c r="Y63" s="23">
        <f t="shared" si="2"/>
        <v>40.417999999999992</v>
      </c>
      <c r="Z63" s="1"/>
      <c r="AA63" s="1"/>
    </row>
    <row r="64" spans="1:27" s="1" customFormat="1" x14ac:dyDescent="0.25">
      <c r="A64" s="1" t="s">
        <v>433</v>
      </c>
      <c r="B64" s="2" t="s">
        <v>438</v>
      </c>
      <c r="C64" s="1" t="s">
        <v>332</v>
      </c>
      <c r="D64" s="2" t="s">
        <v>437</v>
      </c>
      <c r="E64" s="1" t="s">
        <v>1886</v>
      </c>
      <c r="F64" s="1" t="s">
        <v>1886</v>
      </c>
      <c r="G64" s="3" t="s">
        <v>2226</v>
      </c>
      <c r="I64" s="15" t="s">
        <v>2227</v>
      </c>
      <c r="J64" s="15"/>
      <c r="K64" s="5" t="s">
        <v>2605</v>
      </c>
      <c r="L64" s="1" t="s">
        <v>142</v>
      </c>
      <c r="M64" s="1" t="s">
        <v>946</v>
      </c>
      <c r="N64" s="1">
        <v>1</v>
      </c>
      <c r="O64" s="1" t="s">
        <v>426</v>
      </c>
      <c r="P64" s="1">
        <v>1</v>
      </c>
      <c r="S64" s="1">
        <v>1</v>
      </c>
      <c r="U64" s="4">
        <v>243.63</v>
      </c>
      <c r="V64" s="4">
        <f t="shared" ref="V64:V100" si="3">U64*N64</f>
        <v>243.63</v>
      </c>
      <c r="W64" s="33">
        <v>0.8</v>
      </c>
      <c r="X64" s="23">
        <f t="shared" ref="X64:X100" si="4">U64*(1-W64)</f>
        <v>48.725999999999985</v>
      </c>
      <c r="Y64" s="23">
        <f t="shared" ref="Y64:Y100" si="5">X64*N64</f>
        <v>48.725999999999985</v>
      </c>
      <c r="Z64" s="4"/>
    </row>
    <row r="65" spans="1:27" s="16" customFormat="1" x14ac:dyDescent="0.25">
      <c r="A65" s="1" t="s">
        <v>433</v>
      </c>
      <c r="B65" s="2" t="s">
        <v>438</v>
      </c>
      <c r="C65" s="1" t="s">
        <v>332</v>
      </c>
      <c r="D65" s="2" t="s">
        <v>437</v>
      </c>
      <c r="E65" s="1" t="s">
        <v>1886</v>
      </c>
      <c r="F65" s="1" t="s">
        <v>1886</v>
      </c>
      <c r="G65" s="3" t="s">
        <v>2310</v>
      </c>
      <c r="H65" s="1"/>
      <c r="I65" s="15" t="s">
        <v>2303</v>
      </c>
      <c r="J65" s="15"/>
      <c r="K65" s="5" t="s">
        <v>2605</v>
      </c>
      <c r="L65" s="1" t="s">
        <v>142</v>
      </c>
      <c r="M65" s="1" t="s">
        <v>946</v>
      </c>
      <c r="N65" s="1">
        <v>2</v>
      </c>
      <c r="O65" s="1" t="s">
        <v>426</v>
      </c>
      <c r="P65" s="1">
        <v>1</v>
      </c>
      <c r="Q65" s="1"/>
      <c r="R65" s="1"/>
      <c r="S65" s="1">
        <v>1</v>
      </c>
      <c r="T65" s="1"/>
      <c r="U65" s="4">
        <v>63.01</v>
      </c>
      <c r="V65" s="4">
        <f t="shared" si="3"/>
        <v>126.02</v>
      </c>
      <c r="W65" s="33">
        <v>0.8</v>
      </c>
      <c r="X65" s="23">
        <f t="shared" si="4"/>
        <v>12.601999999999997</v>
      </c>
      <c r="Y65" s="23">
        <f t="shared" si="5"/>
        <v>25.203999999999994</v>
      </c>
      <c r="Z65" s="4"/>
      <c r="AA65" s="1"/>
    </row>
    <row r="66" spans="1:27" s="1" customFormat="1" x14ac:dyDescent="0.25">
      <c r="A66" s="1" t="s">
        <v>433</v>
      </c>
      <c r="B66" s="2" t="s">
        <v>438</v>
      </c>
      <c r="C66" s="1" t="s">
        <v>332</v>
      </c>
      <c r="D66" s="2" t="s">
        <v>437</v>
      </c>
      <c r="E66" s="1" t="s">
        <v>1886</v>
      </c>
      <c r="F66" s="1" t="s">
        <v>1886</v>
      </c>
      <c r="G66" s="3" t="s">
        <v>2266</v>
      </c>
      <c r="I66" s="15" t="s">
        <v>2267</v>
      </c>
      <c r="J66" s="15"/>
      <c r="K66" s="5" t="s">
        <v>2605</v>
      </c>
      <c r="L66" s="1" t="s">
        <v>142</v>
      </c>
      <c r="M66" s="1" t="s">
        <v>946</v>
      </c>
      <c r="N66" s="1">
        <v>1</v>
      </c>
      <c r="O66" s="1" t="s">
        <v>426</v>
      </c>
      <c r="P66" s="1">
        <v>1</v>
      </c>
      <c r="S66" s="1">
        <v>1</v>
      </c>
      <c r="U66" s="4">
        <v>68.03</v>
      </c>
      <c r="V66" s="4">
        <f t="shared" si="3"/>
        <v>68.03</v>
      </c>
      <c r="W66" s="33">
        <v>0.8</v>
      </c>
      <c r="X66" s="23">
        <f t="shared" si="4"/>
        <v>13.605999999999996</v>
      </c>
      <c r="Y66" s="23">
        <f t="shared" si="5"/>
        <v>13.605999999999996</v>
      </c>
      <c r="Z66" s="4"/>
    </row>
    <row r="67" spans="1:27" s="16" customFormat="1" x14ac:dyDescent="0.25">
      <c r="A67" s="1" t="s">
        <v>433</v>
      </c>
      <c r="B67" s="2" t="s">
        <v>438</v>
      </c>
      <c r="C67" s="1" t="s">
        <v>332</v>
      </c>
      <c r="D67" s="2" t="s">
        <v>437</v>
      </c>
      <c r="E67" s="1" t="s">
        <v>1886</v>
      </c>
      <c r="F67" s="1" t="s">
        <v>1886</v>
      </c>
      <c r="G67" s="3" t="s">
        <v>2304</v>
      </c>
      <c r="H67" s="1"/>
      <c r="I67" s="15" t="s">
        <v>2305</v>
      </c>
      <c r="J67" s="15"/>
      <c r="K67" s="5" t="s">
        <v>2605</v>
      </c>
      <c r="L67" s="1" t="s">
        <v>142</v>
      </c>
      <c r="M67" s="1" t="s">
        <v>946</v>
      </c>
      <c r="N67" s="1">
        <v>1</v>
      </c>
      <c r="O67" s="1" t="s">
        <v>426</v>
      </c>
      <c r="P67" s="1">
        <v>1</v>
      </c>
      <c r="Q67" s="1"/>
      <c r="R67" s="1"/>
      <c r="S67" s="1">
        <v>1</v>
      </c>
      <c r="T67" s="1"/>
      <c r="U67" s="4">
        <v>15.72</v>
      </c>
      <c r="V67" s="4">
        <f t="shared" si="3"/>
        <v>15.72</v>
      </c>
      <c r="W67" s="33">
        <v>0.8</v>
      </c>
      <c r="X67" s="23">
        <f t="shared" si="4"/>
        <v>3.1439999999999992</v>
      </c>
      <c r="Y67" s="23">
        <f t="shared" si="5"/>
        <v>3.1439999999999992</v>
      </c>
      <c r="Z67" s="4"/>
      <c r="AA67" s="1"/>
    </row>
    <row r="68" spans="1:27" s="1" customFormat="1" x14ac:dyDescent="0.25">
      <c r="A68" s="1" t="s">
        <v>433</v>
      </c>
      <c r="B68" s="2" t="s">
        <v>438</v>
      </c>
      <c r="C68" s="1" t="s">
        <v>332</v>
      </c>
      <c r="D68" s="2" t="s">
        <v>437</v>
      </c>
      <c r="E68" s="1" t="s">
        <v>1886</v>
      </c>
      <c r="F68" s="1" t="s">
        <v>1886</v>
      </c>
      <c r="G68" s="3" t="s">
        <v>2260</v>
      </c>
      <c r="I68" s="15" t="s">
        <v>2261</v>
      </c>
      <c r="J68" s="15"/>
      <c r="K68" s="5" t="s">
        <v>2605</v>
      </c>
      <c r="L68" s="1" t="s">
        <v>142</v>
      </c>
      <c r="M68" s="1" t="s">
        <v>946</v>
      </c>
      <c r="N68" s="1">
        <v>1</v>
      </c>
      <c r="O68" s="1" t="s">
        <v>426</v>
      </c>
      <c r="P68" s="1">
        <v>1</v>
      </c>
      <c r="S68" s="1">
        <v>1</v>
      </c>
      <c r="U68" s="4">
        <v>12.79</v>
      </c>
      <c r="V68" s="4">
        <f t="shared" si="3"/>
        <v>12.79</v>
      </c>
      <c r="W68" s="33">
        <v>0.8</v>
      </c>
      <c r="X68" s="23">
        <f t="shared" si="4"/>
        <v>2.5579999999999994</v>
      </c>
      <c r="Y68" s="23">
        <f t="shared" si="5"/>
        <v>2.5579999999999994</v>
      </c>
      <c r="Z68" s="4"/>
    </row>
    <row r="69" spans="1:27" s="1" customFormat="1" x14ac:dyDescent="0.25">
      <c r="A69" s="1" t="s">
        <v>433</v>
      </c>
      <c r="B69" s="2" t="s">
        <v>438</v>
      </c>
      <c r="C69" s="1" t="s">
        <v>332</v>
      </c>
      <c r="D69" s="2" t="s">
        <v>437</v>
      </c>
      <c r="E69" s="1" t="s">
        <v>1886</v>
      </c>
      <c r="F69" s="1" t="s">
        <v>1886</v>
      </c>
      <c r="G69" s="3" t="s">
        <v>2246</v>
      </c>
      <c r="I69" s="15" t="s">
        <v>2247</v>
      </c>
      <c r="J69" s="15"/>
      <c r="K69" s="5" t="s">
        <v>2605</v>
      </c>
      <c r="L69" s="1" t="s">
        <v>142</v>
      </c>
      <c r="M69" s="1" t="s">
        <v>946</v>
      </c>
      <c r="N69" s="1">
        <v>1</v>
      </c>
      <c r="O69" s="1" t="s">
        <v>426</v>
      </c>
      <c r="P69" s="1">
        <v>1</v>
      </c>
      <c r="S69" s="1">
        <v>1</v>
      </c>
      <c r="U69" s="4">
        <v>251.69</v>
      </c>
      <c r="V69" s="4">
        <f t="shared" si="3"/>
        <v>251.69</v>
      </c>
      <c r="W69" s="33">
        <v>0.8</v>
      </c>
      <c r="X69" s="23">
        <f t="shared" si="4"/>
        <v>50.337999999999987</v>
      </c>
      <c r="Y69" s="23">
        <f t="shared" si="5"/>
        <v>50.337999999999987</v>
      </c>
      <c r="Z69" s="4"/>
    </row>
    <row r="70" spans="1:27" s="1" customFormat="1" x14ac:dyDescent="0.25">
      <c r="A70" s="1" t="s">
        <v>433</v>
      </c>
      <c r="B70" s="2" t="s">
        <v>438</v>
      </c>
      <c r="C70" s="1" t="s">
        <v>332</v>
      </c>
      <c r="D70" s="2" t="s">
        <v>437</v>
      </c>
      <c r="E70" s="1" t="s">
        <v>1886</v>
      </c>
      <c r="F70" s="1" t="s">
        <v>1886</v>
      </c>
      <c r="G70" s="3" t="s">
        <v>2248</v>
      </c>
      <c r="I70" s="15" t="s">
        <v>2249</v>
      </c>
      <c r="J70" s="15"/>
      <c r="K70" s="5" t="s">
        <v>2605</v>
      </c>
      <c r="L70" s="1" t="s">
        <v>142</v>
      </c>
      <c r="M70" s="1" t="s">
        <v>946</v>
      </c>
      <c r="N70" s="1">
        <v>2</v>
      </c>
      <c r="O70" s="1" t="s">
        <v>426</v>
      </c>
      <c r="P70" s="1">
        <v>1</v>
      </c>
      <c r="S70" s="1">
        <v>1</v>
      </c>
      <c r="U70" s="4">
        <v>202.09</v>
      </c>
      <c r="V70" s="4">
        <f t="shared" si="3"/>
        <v>404.18</v>
      </c>
      <c r="W70" s="33">
        <v>0.8</v>
      </c>
      <c r="X70" s="23">
        <f t="shared" si="4"/>
        <v>40.417999999999992</v>
      </c>
      <c r="Y70" s="23">
        <f t="shared" si="5"/>
        <v>80.835999999999984</v>
      </c>
      <c r="Z70" s="4"/>
    </row>
    <row r="71" spans="1:27" s="1" customFormat="1" x14ac:dyDescent="0.25">
      <c r="A71" s="1" t="s">
        <v>433</v>
      </c>
      <c r="B71" s="2" t="s">
        <v>438</v>
      </c>
      <c r="C71" s="1" t="s">
        <v>332</v>
      </c>
      <c r="D71" s="2" t="s">
        <v>437</v>
      </c>
      <c r="E71" s="1" t="s">
        <v>1886</v>
      </c>
      <c r="F71" s="1" t="s">
        <v>1886</v>
      </c>
      <c r="G71" s="3" t="s">
        <v>2236</v>
      </c>
      <c r="I71" s="15" t="s">
        <v>2237</v>
      </c>
      <c r="J71" s="15"/>
      <c r="K71" s="5" t="s">
        <v>2605</v>
      </c>
      <c r="L71" s="1" t="s">
        <v>142</v>
      </c>
      <c r="M71" s="1" t="s">
        <v>946</v>
      </c>
      <c r="N71" s="1">
        <v>1</v>
      </c>
      <c r="O71" s="1" t="s">
        <v>426</v>
      </c>
      <c r="P71" s="1">
        <v>1</v>
      </c>
      <c r="Q71" s="1" t="s">
        <v>3492</v>
      </c>
      <c r="R71" s="1">
        <v>36</v>
      </c>
      <c r="S71" s="1">
        <v>1</v>
      </c>
      <c r="U71" s="4">
        <v>204.13</v>
      </c>
      <c r="V71" s="4">
        <f t="shared" si="3"/>
        <v>204.13</v>
      </c>
      <c r="W71" s="33">
        <v>0.8</v>
      </c>
      <c r="X71" s="23">
        <f t="shared" si="4"/>
        <v>40.825999999999993</v>
      </c>
      <c r="Y71" s="23">
        <f t="shared" si="5"/>
        <v>40.825999999999993</v>
      </c>
      <c r="Z71" s="134" t="s">
        <v>3493</v>
      </c>
    </row>
    <row r="72" spans="1:27" s="16" customFormat="1" x14ac:dyDescent="0.25">
      <c r="A72" s="1" t="s">
        <v>433</v>
      </c>
      <c r="B72" s="2" t="s">
        <v>438</v>
      </c>
      <c r="C72" s="1" t="s">
        <v>332</v>
      </c>
      <c r="D72" s="2" t="s">
        <v>437</v>
      </c>
      <c r="E72" s="1" t="s">
        <v>1886</v>
      </c>
      <c r="F72" s="1" t="s">
        <v>1886</v>
      </c>
      <c r="G72" s="3" t="s">
        <v>2308</v>
      </c>
      <c r="H72" s="1"/>
      <c r="I72" s="15" t="s">
        <v>2309</v>
      </c>
      <c r="J72" s="15"/>
      <c r="K72" s="5" t="s">
        <v>2605</v>
      </c>
      <c r="L72" s="1" t="s">
        <v>142</v>
      </c>
      <c r="M72" s="1" t="s">
        <v>946</v>
      </c>
      <c r="N72" s="1">
        <v>1</v>
      </c>
      <c r="O72" s="1" t="s">
        <v>426</v>
      </c>
      <c r="P72" s="1">
        <v>1</v>
      </c>
      <c r="Q72" s="1"/>
      <c r="R72" s="1"/>
      <c r="S72" s="1">
        <v>1</v>
      </c>
      <c r="T72" s="1"/>
      <c r="U72" s="4">
        <v>8.6</v>
      </c>
      <c r="V72" s="4">
        <f t="shared" si="3"/>
        <v>8.6</v>
      </c>
      <c r="W72" s="33">
        <v>0.8</v>
      </c>
      <c r="X72" s="23">
        <f t="shared" si="4"/>
        <v>1.7199999999999995</v>
      </c>
      <c r="Y72" s="23">
        <f t="shared" si="5"/>
        <v>1.7199999999999995</v>
      </c>
      <c r="Z72" s="4"/>
      <c r="AA72" s="1"/>
    </row>
    <row r="73" spans="1:27" s="1" customFormat="1" x14ac:dyDescent="0.25">
      <c r="A73" s="1" t="s">
        <v>433</v>
      </c>
      <c r="B73" s="2" t="s">
        <v>438</v>
      </c>
      <c r="C73" s="1" t="s">
        <v>332</v>
      </c>
      <c r="D73" s="2" t="s">
        <v>437</v>
      </c>
      <c r="E73" s="1" t="s">
        <v>1886</v>
      </c>
      <c r="F73" s="1" t="s">
        <v>1886</v>
      </c>
      <c r="G73" s="3" t="s">
        <v>2250</v>
      </c>
      <c r="I73" s="15" t="s">
        <v>2251</v>
      </c>
      <c r="J73" s="15"/>
      <c r="K73" s="5" t="s">
        <v>2605</v>
      </c>
      <c r="L73" s="1" t="s">
        <v>142</v>
      </c>
      <c r="M73" s="1" t="s">
        <v>946</v>
      </c>
      <c r="N73" s="1">
        <v>2</v>
      </c>
      <c r="O73" s="1" t="s">
        <v>426</v>
      </c>
      <c r="P73" s="1">
        <v>1</v>
      </c>
      <c r="S73" s="1">
        <v>1</v>
      </c>
      <c r="U73" s="4">
        <v>38.549999999999997</v>
      </c>
      <c r="V73" s="4">
        <f t="shared" si="3"/>
        <v>77.099999999999994</v>
      </c>
      <c r="W73" s="33">
        <v>0.8</v>
      </c>
      <c r="X73" s="23">
        <f t="shared" si="4"/>
        <v>7.7099999999999973</v>
      </c>
      <c r="Y73" s="23">
        <f t="shared" si="5"/>
        <v>15.419999999999995</v>
      </c>
      <c r="Z73" s="4"/>
    </row>
    <row r="74" spans="1:27" s="16" customFormat="1" x14ac:dyDescent="0.25">
      <c r="A74" s="1" t="s">
        <v>433</v>
      </c>
      <c r="B74" s="2" t="s">
        <v>438</v>
      </c>
      <c r="C74" s="1" t="s">
        <v>332</v>
      </c>
      <c r="D74" s="2" t="s">
        <v>437</v>
      </c>
      <c r="E74" s="1" t="s">
        <v>1886</v>
      </c>
      <c r="F74" s="1" t="s">
        <v>1886</v>
      </c>
      <c r="G74" s="3" t="s">
        <v>2262</v>
      </c>
      <c r="H74" s="1"/>
      <c r="I74" s="15" t="s">
        <v>2263</v>
      </c>
      <c r="J74" s="15"/>
      <c r="K74" s="5" t="s">
        <v>2605</v>
      </c>
      <c r="L74" s="1" t="s">
        <v>142</v>
      </c>
      <c r="M74" s="1" t="s">
        <v>946</v>
      </c>
      <c r="N74" s="1">
        <v>6</v>
      </c>
      <c r="O74" s="1" t="s">
        <v>426</v>
      </c>
      <c r="P74" s="1">
        <v>1</v>
      </c>
      <c r="Q74" s="1"/>
      <c r="R74" s="1"/>
      <c r="S74" s="1">
        <v>1</v>
      </c>
      <c r="T74" s="1"/>
      <c r="U74" s="4">
        <v>20.95</v>
      </c>
      <c r="V74" s="4">
        <f t="shared" si="3"/>
        <v>125.69999999999999</v>
      </c>
      <c r="W74" s="33">
        <v>0.8</v>
      </c>
      <c r="X74" s="23">
        <f t="shared" si="4"/>
        <v>4.1899999999999986</v>
      </c>
      <c r="Y74" s="23">
        <f t="shared" si="5"/>
        <v>25.139999999999993</v>
      </c>
      <c r="Z74" s="4"/>
      <c r="AA74" s="1"/>
    </row>
    <row r="75" spans="1:27" s="1" customFormat="1" x14ac:dyDescent="0.25">
      <c r="A75" s="1" t="s">
        <v>433</v>
      </c>
      <c r="B75" s="2" t="s">
        <v>438</v>
      </c>
      <c r="C75" s="1" t="s">
        <v>332</v>
      </c>
      <c r="D75" s="2" t="s">
        <v>437</v>
      </c>
      <c r="E75" s="1" t="s">
        <v>1886</v>
      </c>
      <c r="F75" s="1" t="s">
        <v>1886</v>
      </c>
      <c r="G75" s="3" t="s">
        <v>2218</v>
      </c>
      <c r="I75" s="15" t="s">
        <v>2219</v>
      </c>
      <c r="J75" s="15"/>
      <c r="K75" s="5" t="s">
        <v>2605</v>
      </c>
      <c r="L75" s="1" t="s">
        <v>142</v>
      </c>
      <c r="M75" s="1" t="s">
        <v>946</v>
      </c>
      <c r="N75" s="1">
        <v>59</v>
      </c>
      <c r="O75" s="1" t="s">
        <v>426</v>
      </c>
      <c r="P75" s="1">
        <v>1</v>
      </c>
      <c r="S75" s="1">
        <v>1</v>
      </c>
      <c r="U75" s="4">
        <v>4.4000000000000004</v>
      </c>
      <c r="V75" s="4">
        <f t="shared" si="3"/>
        <v>259.60000000000002</v>
      </c>
      <c r="W75" s="33">
        <v>0.8</v>
      </c>
      <c r="X75" s="23">
        <f t="shared" si="4"/>
        <v>0.87999999999999989</v>
      </c>
      <c r="Y75" s="23">
        <f t="shared" si="5"/>
        <v>51.919999999999995</v>
      </c>
      <c r="Z75" s="4"/>
    </row>
    <row r="76" spans="1:27" s="16" customFormat="1" x14ac:dyDescent="0.25">
      <c r="A76" s="1" t="s">
        <v>433</v>
      </c>
      <c r="B76" s="2" t="s">
        <v>438</v>
      </c>
      <c r="C76" s="1" t="s">
        <v>332</v>
      </c>
      <c r="D76" s="2" t="s">
        <v>437</v>
      </c>
      <c r="E76" s="1" t="s">
        <v>1886</v>
      </c>
      <c r="F76" s="1" t="s">
        <v>1886</v>
      </c>
      <c r="G76" s="3" t="s">
        <v>2272</v>
      </c>
      <c r="H76" s="1">
        <v>24666</v>
      </c>
      <c r="I76" s="15" t="s">
        <v>2273</v>
      </c>
      <c r="J76" s="15"/>
      <c r="K76" s="5" t="s">
        <v>2605</v>
      </c>
      <c r="L76" s="1" t="s">
        <v>142</v>
      </c>
      <c r="M76" s="1" t="s">
        <v>946</v>
      </c>
      <c r="N76" s="1">
        <v>2</v>
      </c>
      <c r="O76" s="1" t="s">
        <v>426</v>
      </c>
      <c r="P76" s="1">
        <v>1</v>
      </c>
      <c r="Q76" s="1"/>
      <c r="R76" s="1"/>
      <c r="S76" s="1">
        <v>1</v>
      </c>
      <c r="T76" s="1"/>
      <c r="U76" s="4">
        <v>25.77</v>
      </c>
      <c r="V76" s="4">
        <f t="shared" si="3"/>
        <v>51.54</v>
      </c>
      <c r="W76" s="33">
        <v>0.8</v>
      </c>
      <c r="X76" s="23">
        <f t="shared" si="4"/>
        <v>5.153999999999999</v>
      </c>
      <c r="Y76" s="23">
        <f t="shared" si="5"/>
        <v>10.307999999999998</v>
      </c>
      <c r="Z76" s="4"/>
      <c r="AA76" s="1"/>
    </row>
    <row r="77" spans="1:27" s="1" customFormat="1" x14ac:dyDescent="0.25">
      <c r="A77" s="1" t="s">
        <v>433</v>
      </c>
      <c r="B77" s="2" t="s">
        <v>438</v>
      </c>
      <c r="C77" s="1" t="s">
        <v>332</v>
      </c>
      <c r="D77" s="2" t="s">
        <v>437</v>
      </c>
      <c r="E77" s="1" t="s">
        <v>1886</v>
      </c>
      <c r="F77" s="1" t="s">
        <v>1886</v>
      </c>
      <c r="G77" s="3" t="s">
        <v>2270</v>
      </c>
      <c r="H77" s="1">
        <v>24667</v>
      </c>
      <c r="I77" s="15" t="s">
        <v>2271</v>
      </c>
      <c r="J77" s="15"/>
      <c r="K77" s="5" t="s">
        <v>2605</v>
      </c>
      <c r="L77" s="1" t="s">
        <v>142</v>
      </c>
      <c r="M77" s="1" t="s">
        <v>946</v>
      </c>
      <c r="N77" s="1">
        <v>4</v>
      </c>
      <c r="O77" s="1" t="s">
        <v>426</v>
      </c>
      <c r="P77" s="1">
        <v>1</v>
      </c>
      <c r="S77" s="1">
        <v>1</v>
      </c>
      <c r="U77" s="4">
        <v>29.76</v>
      </c>
      <c r="V77" s="4">
        <f t="shared" si="3"/>
        <v>119.04</v>
      </c>
      <c r="W77" s="33">
        <v>0.8</v>
      </c>
      <c r="X77" s="23">
        <f t="shared" si="4"/>
        <v>5.9519999999999991</v>
      </c>
      <c r="Y77" s="23">
        <f t="shared" si="5"/>
        <v>23.807999999999996</v>
      </c>
      <c r="Z77" s="4"/>
    </row>
    <row r="78" spans="1:27" s="1" customFormat="1" x14ac:dyDescent="0.25">
      <c r="A78" s="1" t="s">
        <v>433</v>
      </c>
      <c r="B78" s="2" t="s">
        <v>438</v>
      </c>
      <c r="C78" s="1" t="s">
        <v>332</v>
      </c>
      <c r="D78" s="2" t="s">
        <v>437</v>
      </c>
      <c r="E78" s="1" t="s">
        <v>1886</v>
      </c>
      <c r="F78" s="1" t="s">
        <v>1886</v>
      </c>
      <c r="G78" s="3" t="s">
        <v>2244</v>
      </c>
      <c r="I78" s="15" t="s">
        <v>2245</v>
      </c>
      <c r="J78" s="15"/>
      <c r="K78" s="5" t="s">
        <v>2605</v>
      </c>
      <c r="L78" s="1" t="s">
        <v>38</v>
      </c>
      <c r="M78" s="1" t="s">
        <v>946</v>
      </c>
      <c r="N78" s="1">
        <v>2</v>
      </c>
      <c r="O78" s="1" t="s">
        <v>426</v>
      </c>
      <c r="P78" s="1">
        <v>1</v>
      </c>
      <c r="S78" s="1">
        <v>1</v>
      </c>
      <c r="U78" s="4">
        <v>91.25</v>
      </c>
      <c r="V78" s="4">
        <f t="shared" si="3"/>
        <v>182.5</v>
      </c>
      <c r="W78" s="33">
        <v>0.8</v>
      </c>
      <c r="X78" s="23">
        <f t="shared" si="4"/>
        <v>18.249999999999996</v>
      </c>
      <c r="Y78" s="23">
        <f t="shared" si="5"/>
        <v>36.499999999999993</v>
      </c>
      <c r="Z78" s="4"/>
    </row>
    <row r="79" spans="1:27" s="1" customFormat="1" x14ac:dyDescent="0.25">
      <c r="A79" s="1" t="s">
        <v>433</v>
      </c>
      <c r="B79" s="2" t="s">
        <v>438</v>
      </c>
      <c r="C79" s="1" t="s">
        <v>332</v>
      </c>
      <c r="D79" s="2" t="s">
        <v>437</v>
      </c>
      <c r="E79" s="1" t="s">
        <v>1886</v>
      </c>
      <c r="F79" s="1" t="s">
        <v>1886</v>
      </c>
      <c r="G79" s="3" t="s">
        <v>2232</v>
      </c>
      <c r="I79" s="15" t="s">
        <v>2233</v>
      </c>
      <c r="J79" s="15"/>
      <c r="K79" s="5" t="s">
        <v>2605</v>
      </c>
      <c r="L79" s="1" t="s">
        <v>142</v>
      </c>
      <c r="M79" s="1" t="s">
        <v>946</v>
      </c>
      <c r="N79" s="1">
        <v>2</v>
      </c>
      <c r="O79" s="1" t="s">
        <v>426</v>
      </c>
      <c r="P79" s="1">
        <v>1</v>
      </c>
      <c r="S79" s="1">
        <v>1</v>
      </c>
      <c r="U79" s="4">
        <v>78.489999999999995</v>
      </c>
      <c r="V79" s="4">
        <f t="shared" si="3"/>
        <v>156.97999999999999</v>
      </c>
      <c r="W79" s="33">
        <v>0.8</v>
      </c>
      <c r="X79" s="23">
        <f t="shared" si="4"/>
        <v>15.697999999999995</v>
      </c>
      <c r="Y79" s="23">
        <f t="shared" si="5"/>
        <v>31.39599999999999</v>
      </c>
      <c r="Z79" s="4"/>
    </row>
    <row r="80" spans="1:27" s="1" customFormat="1" x14ac:dyDescent="0.25">
      <c r="A80" s="1" t="s">
        <v>433</v>
      </c>
      <c r="B80" s="2" t="s">
        <v>438</v>
      </c>
      <c r="C80" s="1" t="s">
        <v>332</v>
      </c>
      <c r="D80" s="2" t="s">
        <v>437</v>
      </c>
      <c r="E80" s="1" t="s">
        <v>1886</v>
      </c>
      <c r="F80" s="1" t="s">
        <v>1886</v>
      </c>
      <c r="G80" s="3" t="s">
        <v>2290</v>
      </c>
      <c r="I80" s="15" t="s">
        <v>2291</v>
      </c>
      <c r="J80" s="15"/>
      <c r="K80" s="5" t="s">
        <v>2605</v>
      </c>
      <c r="L80" s="1" t="s">
        <v>142</v>
      </c>
      <c r="M80" s="1" t="s">
        <v>946</v>
      </c>
      <c r="N80" s="1">
        <v>4</v>
      </c>
      <c r="O80" s="1" t="s">
        <v>426</v>
      </c>
      <c r="P80" s="1">
        <v>1</v>
      </c>
      <c r="S80" s="1">
        <v>1</v>
      </c>
      <c r="U80" s="4">
        <v>2.86</v>
      </c>
      <c r="V80" s="4">
        <f t="shared" si="3"/>
        <v>11.44</v>
      </c>
      <c r="W80" s="33">
        <v>0.8</v>
      </c>
      <c r="X80" s="23">
        <f t="shared" si="4"/>
        <v>0.57199999999999984</v>
      </c>
      <c r="Y80" s="23">
        <f t="shared" si="5"/>
        <v>2.2879999999999994</v>
      </c>
      <c r="Z80" s="4"/>
    </row>
    <row r="81" spans="1:27" s="1" customFormat="1" x14ac:dyDescent="0.25">
      <c r="A81" s="1" t="s">
        <v>433</v>
      </c>
      <c r="B81" s="2" t="s">
        <v>438</v>
      </c>
      <c r="C81" s="1" t="s">
        <v>332</v>
      </c>
      <c r="D81" s="2" t="s">
        <v>437</v>
      </c>
      <c r="E81" s="1" t="s">
        <v>1886</v>
      </c>
      <c r="F81" s="1" t="s">
        <v>1886</v>
      </c>
      <c r="G81" s="3" t="s">
        <v>2292</v>
      </c>
      <c r="I81" s="15" t="s">
        <v>2293</v>
      </c>
      <c r="J81" s="15"/>
      <c r="K81" s="5" t="s">
        <v>2605</v>
      </c>
      <c r="L81" s="1" t="s">
        <v>142</v>
      </c>
      <c r="M81" s="1" t="s">
        <v>946</v>
      </c>
      <c r="N81" s="1">
        <v>3</v>
      </c>
      <c r="O81" s="1" t="s">
        <v>426</v>
      </c>
      <c r="P81" s="1">
        <v>1</v>
      </c>
      <c r="S81" s="1">
        <v>1</v>
      </c>
      <c r="U81" s="4">
        <v>2.86</v>
      </c>
      <c r="V81" s="4">
        <f t="shared" si="3"/>
        <v>8.58</v>
      </c>
      <c r="W81" s="33">
        <v>0.8</v>
      </c>
      <c r="X81" s="23">
        <f t="shared" si="4"/>
        <v>0.57199999999999984</v>
      </c>
      <c r="Y81" s="23">
        <f t="shared" si="5"/>
        <v>1.7159999999999995</v>
      </c>
      <c r="Z81" s="4"/>
    </row>
    <row r="82" spans="1:27" s="1" customFormat="1" x14ac:dyDescent="0.25">
      <c r="A82" s="1" t="s">
        <v>433</v>
      </c>
      <c r="B82" s="2" t="s">
        <v>438</v>
      </c>
      <c r="C82" s="1" t="s">
        <v>332</v>
      </c>
      <c r="D82" s="2" t="s">
        <v>437</v>
      </c>
      <c r="E82" s="1" t="s">
        <v>1886</v>
      </c>
      <c r="F82" s="1" t="s">
        <v>1886</v>
      </c>
      <c r="G82" s="3" t="s">
        <v>2300</v>
      </c>
      <c r="I82" s="15" t="s">
        <v>2301</v>
      </c>
      <c r="J82" s="15"/>
      <c r="K82" s="5" t="s">
        <v>2605</v>
      </c>
      <c r="L82" s="1" t="s">
        <v>142</v>
      </c>
      <c r="M82" s="1" t="s">
        <v>946</v>
      </c>
      <c r="N82" s="1">
        <v>2</v>
      </c>
      <c r="O82" s="1" t="s">
        <v>426</v>
      </c>
      <c r="P82" s="1">
        <v>1</v>
      </c>
      <c r="S82" s="1">
        <v>1</v>
      </c>
      <c r="U82" s="4">
        <v>2.86</v>
      </c>
      <c r="V82" s="4">
        <f t="shared" si="3"/>
        <v>5.72</v>
      </c>
      <c r="W82" s="33">
        <v>0.8</v>
      </c>
      <c r="X82" s="23">
        <f t="shared" si="4"/>
        <v>0.57199999999999984</v>
      </c>
      <c r="Y82" s="23">
        <f t="shared" si="5"/>
        <v>1.1439999999999997</v>
      </c>
      <c r="Z82" s="4"/>
    </row>
    <row r="83" spans="1:27" s="1" customFormat="1" x14ac:dyDescent="0.25">
      <c r="A83" s="1" t="s">
        <v>433</v>
      </c>
      <c r="B83" s="2" t="s">
        <v>438</v>
      </c>
      <c r="C83" s="1" t="s">
        <v>332</v>
      </c>
      <c r="D83" s="2" t="s">
        <v>437</v>
      </c>
      <c r="E83" s="1" t="s">
        <v>1886</v>
      </c>
      <c r="F83" s="1" t="s">
        <v>1886</v>
      </c>
      <c r="G83" s="3" t="s">
        <v>2306</v>
      </c>
      <c r="I83" s="15" t="s">
        <v>2307</v>
      </c>
      <c r="J83" s="15"/>
      <c r="K83" s="5" t="s">
        <v>2605</v>
      </c>
      <c r="L83" s="1" t="s">
        <v>142</v>
      </c>
      <c r="M83" s="1" t="s">
        <v>946</v>
      </c>
      <c r="N83" s="1">
        <v>5</v>
      </c>
      <c r="O83" s="1" t="s">
        <v>426</v>
      </c>
      <c r="P83" s="1">
        <v>1</v>
      </c>
      <c r="S83" s="1">
        <v>1</v>
      </c>
      <c r="U83" s="4"/>
      <c r="V83" s="4">
        <f t="shared" si="3"/>
        <v>0</v>
      </c>
      <c r="W83" s="33"/>
      <c r="X83" s="23">
        <f t="shared" si="4"/>
        <v>0</v>
      </c>
      <c r="Y83" s="23">
        <f t="shared" si="5"/>
        <v>0</v>
      </c>
    </row>
    <row r="84" spans="1:27" s="1" customFormat="1" x14ac:dyDescent="0.25">
      <c r="A84" s="1" t="s">
        <v>433</v>
      </c>
      <c r="B84" s="2" t="s">
        <v>438</v>
      </c>
      <c r="C84" s="1" t="s">
        <v>332</v>
      </c>
      <c r="D84" s="2" t="s">
        <v>437</v>
      </c>
      <c r="E84" s="1" t="s">
        <v>1886</v>
      </c>
      <c r="F84" s="1" t="s">
        <v>1886</v>
      </c>
      <c r="G84" s="3" t="s">
        <v>2296</v>
      </c>
      <c r="I84" s="15" t="s">
        <v>2297</v>
      </c>
      <c r="J84" s="15"/>
      <c r="K84" s="5" t="s">
        <v>2605</v>
      </c>
      <c r="L84" s="1" t="s">
        <v>142</v>
      </c>
      <c r="M84" s="1" t="s">
        <v>946</v>
      </c>
      <c r="N84" s="1">
        <v>2</v>
      </c>
      <c r="O84" s="1" t="s">
        <v>426</v>
      </c>
      <c r="P84" s="1">
        <v>1</v>
      </c>
      <c r="S84" s="1">
        <v>1</v>
      </c>
      <c r="U84" s="4">
        <v>2.86</v>
      </c>
      <c r="V84" s="4">
        <f t="shared" si="3"/>
        <v>5.72</v>
      </c>
      <c r="W84" s="33">
        <v>0.8</v>
      </c>
      <c r="X84" s="23">
        <f t="shared" si="4"/>
        <v>0.57199999999999984</v>
      </c>
      <c r="Y84" s="23">
        <f t="shared" si="5"/>
        <v>1.1439999999999997</v>
      </c>
      <c r="Z84" s="4"/>
    </row>
    <row r="85" spans="1:27" s="1" customFormat="1" x14ac:dyDescent="0.25">
      <c r="A85" s="1" t="s">
        <v>433</v>
      </c>
      <c r="B85" s="2" t="s">
        <v>438</v>
      </c>
      <c r="C85" s="1" t="s">
        <v>332</v>
      </c>
      <c r="D85" s="2" t="s">
        <v>437</v>
      </c>
      <c r="E85" s="1" t="s">
        <v>1886</v>
      </c>
      <c r="F85" s="1" t="s">
        <v>1886</v>
      </c>
      <c r="G85" s="3" t="s">
        <v>2311</v>
      </c>
      <c r="I85" s="15" t="s">
        <v>2312</v>
      </c>
      <c r="J85" s="15"/>
      <c r="K85" s="5" t="s">
        <v>2605</v>
      </c>
      <c r="L85" s="1" t="s">
        <v>142</v>
      </c>
      <c r="M85" s="1" t="s">
        <v>946</v>
      </c>
      <c r="N85" s="1">
        <v>1</v>
      </c>
      <c r="O85" s="1" t="s">
        <v>426</v>
      </c>
      <c r="P85" s="1">
        <v>1</v>
      </c>
      <c r="S85" s="1">
        <v>1</v>
      </c>
      <c r="U85" s="4">
        <v>2.86</v>
      </c>
      <c r="V85" s="4">
        <f t="shared" si="3"/>
        <v>2.86</v>
      </c>
      <c r="W85" s="33">
        <v>0.8</v>
      </c>
      <c r="X85" s="23">
        <f t="shared" si="4"/>
        <v>0.57199999999999984</v>
      </c>
      <c r="Y85" s="23">
        <f t="shared" si="5"/>
        <v>0.57199999999999984</v>
      </c>
      <c r="Z85" s="4"/>
    </row>
    <row r="86" spans="1:27" s="1" customFormat="1" x14ac:dyDescent="0.25">
      <c r="A86" s="1" t="s">
        <v>433</v>
      </c>
      <c r="B86" s="2" t="s">
        <v>438</v>
      </c>
      <c r="C86" s="1" t="s">
        <v>332</v>
      </c>
      <c r="D86" s="2" t="s">
        <v>437</v>
      </c>
      <c r="E86" s="1" t="s">
        <v>1886</v>
      </c>
      <c r="F86" s="1" t="s">
        <v>1886</v>
      </c>
      <c r="G86" s="3" t="s">
        <v>2230</v>
      </c>
      <c r="I86" s="15" t="s">
        <v>2231</v>
      </c>
      <c r="J86" s="15"/>
      <c r="K86" s="5" t="s">
        <v>2605</v>
      </c>
      <c r="L86" s="1" t="s">
        <v>142</v>
      </c>
      <c r="M86" s="1" t="s">
        <v>946</v>
      </c>
      <c r="N86" s="1">
        <v>2</v>
      </c>
      <c r="O86" s="1" t="s">
        <v>426</v>
      </c>
      <c r="P86" s="1">
        <v>1</v>
      </c>
      <c r="S86" s="1">
        <v>1</v>
      </c>
      <c r="U86" s="4">
        <v>9.26</v>
      </c>
      <c r="V86" s="4">
        <f t="shared" si="3"/>
        <v>18.52</v>
      </c>
      <c r="W86" s="33">
        <v>0.8</v>
      </c>
      <c r="X86" s="23">
        <f t="shared" si="4"/>
        <v>1.8519999999999996</v>
      </c>
      <c r="Y86" s="23">
        <f t="shared" si="5"/>
        <v>3.7039999999999993</v>
      </c>
      <c r="Z86" s="4"/>
    </row>
    <row r="87" spans="1:27" s="1" customFormat="1" x14ac:dyDescent="0.25">
      <c r="A87" s="1" t="s">
        <v>433</v>
      </c>
      <c r="B87" s="2" t="s">
        <v>438</v>
      </c>
      <c r="C87" s="1" t="s">
        <v>332</v>
      </c>
      <c r="D87" s="2" t="s">
        <v>437</v>
      </c>
      <c r="E87" s="1" t="s">
        <v>1886</v>
      </c>
      <c r="F87" s="1" t="s">
        <v>1886</v>
      </c>
      <c r="G87" s="3" t="s">
        <v>2069</v>
      </c>
      <c r="I87" s="15" t="s">
        <v>2705</v>
      </c>
      <c r="J87" s="15"/>
      <c r="K87" s="5" t="s">
        <v>2605</v>
      </c>
      <c r="L87" s="1" t="s">
        <v>142</v>
      </c>
      <c r="M87" s="1" t="s">
        <v>946</v>
      </c>
      <c r="N87" s="1">
        <v>2</v>
      </c>
      <c r="O87" s="1" t="s">
        <v>426</v>
      </c>
      <c r="P87" s="1">
        <v>1</v>
      </c>
      <c r="S87" s="1">
        <v>1</v>
      </c>
      <c r="U87" s="4">
        <v>125.95</v>
      </c>
      <c r="V87" s="4">
        <f t="shared" si="3"/>
        <v>251.9</v>
      </c>
      <c r="W87" s="33">
        <v>0.8</v>
      </c>
      <c r="X87" s="23">
        <f t="shared" si="4"/>
        <v>25.189999999999994</v>
      </c>
      <c r="Y87" s="23">
        <f t="shared" si="5"/>
        <v>50.379999999999988</v>
      </c>
      <c r="Z87" s="4"/>
    </row>
    <row r="88" spans="1:27" s="1" customFormat="1" x14ac:dyDescent="0.25">
      <c r="A88" s="1" t="s">
        <v>433</v>
      </c>
      <c r="B88" s="2" t="s">
        <v>438</v>
      </c>
      <c r="C88" s="1" t="s">
        <v>332</v>
      </c>
      <c r="D88" s="2" t="s">
        <v>437</v>
      </c>
      <c r="E88" s="1" t="s">
        <v>1886</v>
      </c>
      <c r="F88" s="1" t="s">
        <v>1886</v>
      </c>
      <c r="G88" s="3" t="s">
        <v>2302</v>
      </c>
      <c r="I88" s="15" t="s">
        <v>2303</v>
      </c>
      <c r="J88" s="15"/>
      <c r="K88" s="5" t="s">
        <v>2605</v>
      </c>
      <c r="L88" s="1" t="s">
        <v>142</v>
      </c>
      <c r="M88" s="1" t="s">
        <v>946</v>
      </c>
      <c r="N88" s="1">
        <v>3</v>
      </c>
      <c r="O88" s="1" t="s">
        <v>426</v>
      </c>
      <c r="P88" s="1">
        <v>1</v>
      </c>
      <c r="S88" s="1">
        <v>1</v>
      </c>
      <c r="U88" s="4">
        <v>94.31</v>
      </c>
      <c r="V88" s="4">
        <f t="shared" si="3"/>
        <v>282.93</v>
      </c>
      <c r="W88" s="33">
        <v>0.8</v>
      </c>
      <c r="X88" s="23">
        <f t="shared" si="4"/>
        <v>18.861999999999995</v>
      </c>
      <c r="Y88" s="23">
        <f t="shared" si="5"/>
        <v>56.585999999999984</v>
      </c>
      <c r="Z88" s="4"/>
    </row>
    <row r="89" spans="1:27" s="1" customFormat="1" x14ac:dyDescent="0.25">
      <c r="A89" s="1" t="s">
        <v>433</v>
      </c>
      <c r="B89" s="2" t="s">
        <v>438</v>
      </c>
      <c r="C89" s="1" t="s">
        <v>332</v>
      </c>
      <c r="D89" s="2" t="s">
        <v>437</v>
      </c>
      <c r="E89" s="1" t="s">
        <v>1886</v>
      </c>
      <c r="F89" s="1" t="s">
        <v>1886</v>
      </c>
      <c r="G89" s="3" t="s">
        <v>2298</v>
      </c>
      <c r="I89" s="15" t="s">
        <v>2299</v>
      </c>
      <c r="J89" s="15"/>
      <c r="K89" s="5" t="s">
        <v>2605</v>
      </c>
      <c r="L89" s="1" t="s">
        <v>142</v>
      </c>
      <c r="M89" s="1" t="s">
        <v>946</v>
      </c>
      <c r="N89" s="1">
        <v>1</v>
      </c>
      <c r="O89" s="1" t="s">
        <v>426</v>
      </c>
      <c r="P89" s="1">
        <v>1</v>
      </c>
      <c r="S89" s="1">
        <v>1</v>
      </c>
      <c r="U89" s="4">
        <v>19.04</v>
      </c>
      <c r="V89" s="4">
        <f t="shared" si="3"/>
        <v>19.04</v>
      </c>
      <c r="W89" s="33">
        <v>0.8</v>
      </c>
      <c r="X89" s="23">
        <f t="shared" si="4"/>
        <v>3.8079999999999989</v>
      </c>
      <c r="Y89" s="23">
        <f t="shared" si="5"/>
        <v>3.8079999999999989</v>
      </c>
      <c r="Z89" s="4"/>
    </row>
    <row r="90" spans="1:27" s="16" customFormat="1" x14ac:dyDescent="0.25">
      <c r="A90" s="1" t="s">
        <v>433</v>
      </c>
      <c r="B90" s="2" t="s">
        <v>438</v>
      </c>
      <c r="C90" s="1" t="s">
        <v>332</v>
      </c>
      <c r="D90" s="2" t="s">
        <v>437</v>
      </c>
      <c r="E90" s="1" t="s">
        <v>1886</v>
      </c>
      <c r="F90" s="1" t="s">
        <v>1886</v>
      </c>
      <c r="G90" s="3" t="s">
        <v>2252</v>
      </c>
      <c r="H90" s="1"/>
      <c r="I90" s="15" t="s">
        <v>2253</v>
      </c>
      <c r="J90" s="15"/>
      <c r="K90" s="5" t="s">
        <v>2605</v>
      </c>
      <c r="L90" s="1" t="s">
        <v>142</v>
      </c>
      <c r="M90" s="1" t="s">
        <v>946</v>
      </c>
      <c r="N90" s="1">
        <v>1</v>
      </c>
      <c r="O90" s="1" t="s">
        <v>426</v>
      </c>
      <c r="P90" s="1">
        <v>1</v>
      </c>
      <c r="Q90" s="1"/>
      <c r="R90" s="1"/>
      <c r="S90" s="1">
        <v>1</v>
      </c>
      <c r="T90" s="1"/>
      <c r="U90" s="4">
        <v>114.03</v>
      </c>
      <c r="V90" s="4">
        <f t="shared" si="3"/>
        <v>114.03</v>
      </c>
      <c r="W90" s="33">
        <v>0.8</v>
      </c>
      <c r="X90" s="23">
        <f t="shared" si="4"/>
        <v>22.805999999999994</v>
      </c>
      <c r="Y90" s="23">
        <f t="shared" si="5"/>
        <v>22.805999999999994</v>
      </c>
      <c r="Z90" s="4"/>
      <c r="AA90" s="1"/>
    </row>
    <row r="91" spans="1:27" s="1" customFormat="1" x14ac:dyDescent="0.25">
      <c r="A91" s="1" t="s">
        <v>433</v>
      </c>
      <c r="B91" s="2" t="s">
        <v>438</v>
      </c>
      <c r="C91" s="1" t="s">
        <v>332</v>
      </c>
      <c r="D91" s="2" t="s">
        <v>437</v>
      </c>
      <c r="E91" s="1" t="s">
        <v>1886</v>
      </c>
      <c r="F91" s="1" t="s">
        <v>1886</v>
      </c>
      <c r="G91" s="3" t="s">
        <v>2294</v>
      </c>
      <c r="I91" s="15" t="s">
        <v>2295</v>
      </c>
      <c r="J91" s="15"/>
      <c r="K91" s="5" t="s">
        <v>2605</v>
      </c>
      <c r="L91" s="1" t="s">
        <v>142</v>
      </c>
      <c r="M91" s="1" t="s">
        <v>946</v>
      </c>
      <c r="N91" s="1">
        <v>4</v>
      </c>
      <c r="O91" s="1" t="s">
        <v>426</v>
      </c>
      <c r="P91" s="1">
        <v>1</v>
      </c>
      <c r="S91" s="1">
        <v>1</v>
      </c>
      <c r="U91" s="4">
        <v>2.86</v>
      </c>
      <c r="V91" s="4">
        <f t="shared" si="3"/>
        <v>11.44</v>
      </c>
      <c r="W91" s="33">
        <v>0.8</v>
      </c>
      <c r="X91" s="23">
        <f t="shared" si="4"/>
        <v>0.57199999999999984</v>
      </c>
      <c r="Y91" s="23">
        <f t="shared" si="5"/>
        <v>2.2879999999999994</v>
      </c>
      <c r="Z91" s="4"/>
    </row>
    <row r="92" spans="1:27" s="1" customFormat="1" x14ac:dyDescent="0.25">
      <c r="A92" s="1" t="s">
        <v>433</v>
      </c>
      <c r="B92" s="2" t="s">
        <v>438</v>
      </c>
      <c r="C92" s="1" t="s">
        <v>332</v>
      </c>
      <c r="D92" s="2" t="s">
        <v>437</v>
      </c>
      <c r="E92" s="1" t="s">
        <v>1886</v>
      </c>
      <c r="F92" s="1" t="s">
        <v>1886</v>
      </c>
      <c r="G92" s="3" t="s">
        <v>2288</v>
      </c>
      <c r="I92" s="15" t="s">
        <v>2289</v>
      </c>
      <c r="J92" s="15"/>
      <c r="K92" s="5" t="s">
        <v>2605</v>
      </c>
      <c r="L92" s="1" t="s">
        <v>142</v>
      </c>
      <c r="M92" s="1" t="s">
        <v>946</v>
      </c>
      <c r="N92" s="1">
        <v>10</v>
      </c>
      <c r="O92" s="1" t="s">
        <v>426</v>
      </c>
      <c r="P92" s="1">
        <v>1</v>
      </c>
      <c r="S92" s="1">
        <v>1</v>
      </c>
      <c r="U92" s="4">
        <v>2.86</v>
      </c>
      <c r="V92" s="4">
        <f t="shared" si="3"/>
        <v>28.599999999999998</v>
      </c>
      <c r="W92" s="33">
        <v>0.8</v>
      </c>
      <c r="X92" s="23">
        <f t="shared" si="4"/>
        <v>0.57199999999999984</v>
      </c>
      <c r="Y92" s="23">
        <f t="shared" si="5"/>
        <v>5.7199999999999989</v>
      </c>
      <c r="Z92" s="4"/>
    </row>
    <row r="93" spans="1:27" s="16" customFormat="1" x14ac:dyDescent="0.25">
      <c r="A93" s="1" t="s">
        <v>433</v>
      </c>
      <c r="B93" s="2" t="s">
        <v>438</v>
      </c>
      <c r="C93" s="1" t="s">
        <v>71</v>
      </c>
      <c r="D93" s="2" t="s">
        <v>438</v>
      </c>
      <c r="E93" s="1" t="s">
        <v>1886</v>
      </c>
      <c r="F93" s="1" t="s">
        <v>1886</v>
      </c>
      <c r="G93" s="3" t="s">
        <v>2142</v>
      </c>
      <c r="H93" s="1"/>
      <c r="I93" s="15" t="s">
        <v>2141</v>
      </c>
      <c r="J93" s="15"/>
      <c r="K93" s="5" t="s">
        <v>2605</v>
      </c>
      <c r="L93" s="1" t="s">
        <v>142</v>
      </c>
      <c r="M93" s="1" t="s">
        <v>946</v>
      </c>
      <c r="N93" s="1">
        <v>23</v>
      </c>
      <c r="O93" s="1" t="s">
        <v>426</v>
      </c>
      <c r="P93" s="1">
        <v>1</v>
      </c>
      <c r="Q93" s="1"/>
      <c r="R93" s="1"/>
      <c r="S93" s="1">
        <v>1</v>
      </c>
      <c r="T93" s="1"/>
      <c r="U93" s="4">
        <v>21.79</v>
      </c>
      <c r="V93" s="4">
        <f t="shared" si="3"/>
        <v>501.16999999999996</v>
      </c>
      <c r="W93" s="33">
        <v>0.8</v>
      </c>
      <c r="X93" s="23">
        <f t="shared" si="4"/>
        <v>4.3579999999999988</v>
      </c>
      <c r="Y93" s="23">
        <f t="shared" si="5"/>
        <v>100.23399999999997</v>
      </c>
      <c r="Z93" s="4"/>
      <c r="AA93" s="1"/>
    </row>
    <row r="94" spans="1:27" s="1" customFormat="1" x14ac:dyDescent="0.25">
      <c r="A94" s="1" t="s">
        <v>433</v>
      </c>
      <c r="B94" s="2" t="s">
        <v>438</v>
      </c>
      <c r="C94" s="1" t="s">
        <v>200</v>
      </c>
      <c r="D94" s="2" t="s">
        <v>438</v>
      </c>
      <c r="E94" s="1" t="s">
        <v>1886</v>
      </c>
      <c r="F94" s="1" t="s">
        <v>1886</v>
      </c>
      <c r="G94" s="3" t="s">
        <v>1994</v>
      </c>
      <c r="I94" s="15" t="s">
        <v>1993</v>
      </c>
      <c r="J94" s="15"/>
      <c r="K94" s="5" t="s">
        <v>2605</v>
      </c>
      <c r="L94" s="1" t="s">
        <v>142</v>
      </c>
      <c r="M94" s="1" t="s">
        <v>946</v>
      </c>
      <c r="N94" s="1">
        <v>1</v>
      </c>
      <c r="O94" s="1" t="s">
        <v>426</v>
      </c>
      <c r="P94" s="1">
        <v>1</v>
      </c>
      <c r="S94" s="1">
        <v>1</v>
      </c>
      <c r="U94" s="4">
        <v>84.2</v>
      </c>
      <c r="V94" s="4">
        <f t="shared" si="3"/>
        <v>84.2</v>
      </c>
      <c r="W94" s="33">
        <v>0.8</v>
      </c>
      <c r="X94" s="23">
        <f t="shared" si="4"/>
        <v>16.839999999999996</v>
      </c>
      <c r="Y94" s="23">
        <f t="shared" si="5"/>
        <v>16.839999999999996</v>
      </c>
      <c r="Z94" s="4"/>
    </row>
    <row r="95" spans="1:27" s="1" customFormat="1" x14ac:dyDescent="0.25">
      <c r="A95" s="1" t="s">
        <v>433</v>
      </c>
      <c r="B95" s="2" t="s">
        <v>438</v>
      </c>
      <c r="C95" s="1" t="s">
        <v>200</v>
      </c>
      <c r="D95" s="2" t="s">
        <v>438</v>
      </c>
      <c r="E95" s="1" t="s">
        <v>1886</v>
      </c>
      <c r="F95" s="1" t="s">
        <v>1886</v>
      </c>
      <c r="G95" s="3" t="s">
        <v>1995</v>
      </c>
      <c r="I95" s="15" t="s">
        <v>1993</v>
      </c>
      <c r="J95" s="15"/>
      <c r="K95" s="5" t="s">
        <v>2605</v>
      </c>
      <c r="L95" s="1" t="s">
        <v>142</v>
      </c>
      <c r="M95" s="1" t="s">
        <v>946</v>
      </c>
      <c r="N95" s="1">
        <v>1</v>
      </c>
      <c r="O95" s="1" t="s">
        <v>426</v>
      </c>
      <c r="P95" s="1">
        <v>1</v>
      </c>
      <c r="S95" s="1">
        <v>1</v>
      </c>
      <c r="U95" s="4">
        <v>118.29</v>
      </c>
      <c r="V95" s="4">
        <f t="shared" si="3"/>
        <v>118.29</v>
      </c>
      <c r="W95" s="33">
        <v>0.8</v>
      </c>
      <c r="X95" s="23">
        <f t="shared" si="4"/>
        <v>23.657999999999998</v>
      </c>
      <c r="Y95" s="23">
        <f t="shared" si="5"/>
        <v>23.657999999999998</v>
      </c>
      <c r="Z95" s="4"/>
    </row>
    <row r="96" spans="1:27" s="1" customFormat="1" x14ac:dyDescent="0.25">
      <c r="A96" s="1" t="s">
        <v>433</v>
      </c>
      <c r="B96" s="2" t="s">
        <v>438</v>
      </c>
      <c r="C96" s="1" t="s">
        <v>332</v>
      </c>
      <c r="D96" s="2" t="s">
        <v>438</v>
      </c>
      <c r="E96" s="1" t="s">
        <v>1886</v>
      </c>
      <c r="F96" s="1" t="s">
        <v>1886</v>
      </c>
      <c r="G96" s="3"/>
      <c r="I96" s="5"/>
      <c r="J96" s="5"/>
      <c r="K96" s="5"/>
      <c r="V96" s="4">
        <f t="shared" si="3"/>
        <v>0</v>
      </c>
      <c r="W96" s="33"/>
      <c r="X96" s="23">
        <f t="shared" si="4"/>
        <v>0</v>
      </c>
      <c r="Y96" s="23">
        <f t="shared" si="5"/>
        <v>0</v>
      </c>
    </row>
    <row r="97" spans="1:27" s="1" customFormat="1" x14ac:dyDescent="0.25">
      <c r="A97" s="1" t="s">
        <v>433</v>
      </c>
      <c r="B97" s="2" t="s">
        <v>438</v>
      </c>
      <c r="C97" s="1" t="s">
        <v>71</v>
      </c>
      <c r="D97" s="2" t="s">
        <v>448</v>
      </c>
      <c r="E97" s="1" t="s">
        <v>1886</v>
      </c>
      <c r="F97" s="1" t="s">
        <v>1886</v>
      </c>
      <c r="G97" s="3"/>
      <c r="I97" s="5"/>
      <c r="J97" s="5"/>
      <c r="K97" s="5"/>
      <c r="V97" s="4">
        <f t="shared" si="3"/>
        <v>0</v>
      </c>
      <c r="W97" s="33"/>
      <c r="X97" s="23">
        <f t="shared" si="4"/>
        <v>0</v>
      </c>
      <c r="Y97" s="23">
        <f t="shared" si="5"/>
        <v>0</v>
      </c>
    </row>
    <row r="98" spans="1:27" s="1" customFormat="1" x14ac:dyDescent="0.25">
      <c r="A98" s="1" t="s">
        <v>433</v>
      </c>
      <c r="B98" s="2" t="s">
        <v>438</v>
      </c>
      <c r="C98" s="1" t="s">
        <v>200</v>
      </c>
      <c r="D98" s="2" t="s">
        <v>448</v>
      </c>
      <c r="E98" s="1" t="s">
        <v>1886</v>
      </c>
      <c r="F98" s="1" t="s">
        <v>1886</v>
      </c>
      <c r="G98" s="3" t="s">
        <v>2053</v>
      </c>
      <c r="I98" s="15" t="s">
        <v>2052</v>
      </c>
      <c r="J98" s="15"/>
      <c r="K98" s="5" t="s">
        <v>2605</v>
      </c>
      <c r="L98" s="1" t="s">
        <v>142</v>
      </c>
      <c r="M98" s="1" t="s">
        <v>946</v>
      </c>
      <c r="N98" s="1">
        <v>4</v>
      </c>
      <c r="O98" s="1" t="s">
        <v>426</v>
      </c>
      <c r="P98" s="1">
        <v>1</v>
      </c>
      <c r="S98" s="1">
        <v>1</v>
      </c>
      <c r="U98" s="4">
        <v>41</v>
      </c>
      <c r="V98" s="4">
        <f t="shared" si="3"/>
        <v>164</v>
      </c>
      <c r="W98" s="33">
        <v>0.8</v>
      </c>
      <c r="X98" s="23">
        <f t="shared" si="4"/>
        <v>8.1999999999999975</v>
      </c>
      <c r="Y98" s="23">
        <f t="shared" si="5"/>
        <v>32.79999999999999</v>
      </c>
      <c r="Z98" s="4"/>
    </row>
    <row r="99" spans="1:27" s="1" customFormat="1" x14ac:dyDescent="0.25">
      <c r="A99" s="1" t="s">
        <v>433</v>
      </c>
      <c r="B99" s="2" t="s">
        <v>438</v>
      </c>
      <c r="C99" s="1" t="s">
        <v>200</v>
      </c>
      <c r="D99" s="2" t="s">
        <v>448</v>
      </c>
      <c r="E99" s="1" t="s">
        <v>1886</v>
      </c>
      <c r="F99" s="1" t="s">
        <v>1886</v>
      </c>
      <c r="G99" s="3" t="s">
        <v>2055</v>
      </c>
      <c r="I99" s="15" t="s">
        <v>2054</v>
      </c>
      <c r="J99" s="15"/>
      <c r="K99" s="5" t="s">
        <v>2605</v>
      </c>
      <c r="L99" s="1" t="s">
        <v>5</v>
      </c>
      <c r="M99" s="1" t="s">
        <v>946</v>
      </c>
      <c r="N99" s="1">
        <v>4</v>
      </c>
      <c r="O99" s="1" t="s">
        <v>426</v>
      </c>
      <c r="P99" s="1">
        <v>1</v>
      </c>
      <c r="S99" s="1">
        <v>1</v>
      </c>
      <c r="U99" s="4">
        <v>22.63</v>
      </c>
      <c r="V99" s="4">
        <f t="shared" si="3"/>
        <v>90.52</v>
      </c>
      <c r="W99" s="33">
        <v>0.8</v>
      </c>
      <c r="X99" s="23">
        <f t="shared" si="4"/>
        <v>4.5259999999999989</v>
      </c>
      <c r="Y99" s="23">
        <f t="shared" si="5"/>
        <v>18.103999999999996</v>
      </c>
      <c r="Z99" s="4"/>
      <c r="AA99" s="19"/>
    </row>
    <row r="100" spans="1:27" s="1" customFormat="1" x14ac:dyDescent="0.25">
      <c r="A100" s="1" t="s">
        <v>433</v>
      </c>
      <c r="B100" s="2" t="s">
        <v>438</v>
      </c>
      <c r="C100" s="1" t="s">
        <v>200</v>
      </c>
      <c r="D100" s="2" t="s">
        <v>452</v>
      </c>
      <c r="E100" s="1" t="s">
        <v>1886</v>
      </c>
      <c r="F100" s="1" t="s">
        <v>1886</v>
      </c>
      <c r="G100" s="3"/>
      <c r="I100" s="15" t="s">
        <v>2704</v>
      </c>
      <c r="J100" s="15"/>
      <c r="K100" s="5" t="s">
        <v>2605</v>
      </c>
      <c r="L100" s="1" t="s">
        <v>142</v>
      </c>
      <c r="M100" s="1" t="s">
        <v>946</v>
      </c>
      <c r="N100" s="1">
        <v>2</v>
      </c>
      <c r="O100" s="1" t="s">
        <v>426</v>
      </c>
      <c r="P100" s="1">
        <v>1</v>
      </c>
      <c r="S100" s="1">
        <v>1</v>
      </c>
      <c r="V100" s="4">
        <f t="shared" si="3"/>
        <v>0</v>
      </c>
      <c r="W100" s="33">
        <v>0.8</v>
      </c>
      <c r="X100" s="23">
        <f t="shared" si="4"/>
        <v>0</v>
      </c>
      <c r="Y100" s="23">
        <f t="shared" si="5"/>
        <v>0</v>
      </c>
    </row>
  </sheetData>
  <autoFilter ref="A1:AA100"/>
  <conditionalFormatting sqref="G5">
    <cfRule type="duplicateValues" dxfId="68" priority="3"/>
  </conditionalFormatting>
  <conditionalFormatting sqref="G6:G7">
    <cfRule type="duplicateValues" dxfId="67" priority="2"/>
  </conditionalFormatting>
  <conditionalFormatting sqref="G1">
    <cfRule type="duplicateValues" dxfId="66" priority="1"/>
  </conditionalFormatting>
  <conditionalFormatting sqref="G2:G4">
    <cfRule type="duplicateValues" dxfId="65" priority="139"/>
  </conditionalFormatting>
  <conditionalFormatting sqref="G8:G100">
    <cfRule type="duplicateValues" dxfId="64" priority="140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9"/>
  <sheetViews>
    <sheetView topLeftCell="C1" workbookViewId="0">
      <pane ySplit="1" topLeftCell="A38" activePane="bottomLeft" state="frozen"/>
      <selection activeCell="B1" sqref="B1"/>
      <selection pane="bottomLeft" activeCell="X38" sqref="X38:Y38"/>
    </sheetView>
  </sheetViews>
  <sheetFormatPr baseColWidth="10" defaultRowHeight="15" x14ac:dyDescent="0.25"/>
  <cols>
    <col min="1" max="1" width="16.42578125" bestFit="1" customWidth="1"/>
    <col min="2" max="5" width="11.42578125" customWidth="1"/>
    <col min="16" max="20" width="11.42578125" customWidth="1"/>
  </cols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44" t="s">
        <v>3045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91" t="s">
        <v>433</v>
      </c>
      <c r="B2" s="41" t="s">
        <v>452</v>
      </c>
      <c r="C2" s="42" t="s">
        <v>38</v>
      </c>
      <c r="D2" s="41" t="s">
        <v>436</v>
      </c>
      <c r="E2" s="1" t="s">
        <v>338</v>
      </c>
      <c r="F2" s="1" t="s">
        <v>338</v>
      </c>
      <c r="G2" s="3" t="s">
        <v>2987</v>
      </c>
      <c r="I2" s="5" t="s">
        <v>2988</v>
      </c>
      <c r="J2" s="5"/>
      <c r="K2" s="5" t="s">
        <v>2605</v>
      </c>
      <c r="L2" s="1" t="s">
        <v>142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>
        <v>36.4</v>
      </c>
      <c r="V2" s="4">
        <f>U2*N2</f>
        <v>36.4</v>
      </c>
      <c r="W2" s="33">
        <v>0.8</v>
      </c>
      <c r="X2" s="23">
        <f>U2*(1-W2)</f>
        <v>7.2799999999999985</v>
      </c>
      <c r="Y2" s="23">
        <f t="shared" ref="Y2:Y10" si="0">X2*N2</f>
        <v>7.2799999999999985</v>
      </c>
      <c r="AA2" s="1" t="s">
        <v>3358</v>
      </c>
    </row>
    <row r="3" spans="1:27" s="1" customFormat="1" x14ac:dyDescent="0.25">
      <c r="A3" s="91" t="s">
        <v>433</v>
      </c>
      <c r="B3" s="41" t="s">
        <v>452</v>
      </c>
      <c r="C3" s="42" t="s">
        <v>38</v>
      </c>
      <c r="D3" s="41" t="s">
        <v>436</v>
      </c>
      <c r="E3" s="1" t="s">
        <v>338</v>
      </c>
      <c r="F3" s="1" t="s">
        <v>338</v>
      </c>
      <c r="G3" s="3" t="s">
        <v>398</v>
      </c>
      <c r="I3" s="5" t="s">
        <v>1084</v>
      </c>
      <c r="J3" s="5"/>
      <c r="K3" s="5" t="s">
        <v>2605</v>
      </c>
      <c r="L3" s="1" t="s">
        <v>142</v>
      </c>
      <c r="M3" s="1" t="s">
        <v>946</v>
      </c>
      <c r="N3" s="1">
        <v>20</v>
      </c>
      <c r="O3" s="1" t="s">
        <v>426</v>
      </c>
      <c r="P3" s="1">
        <v>1</v>
      </c>
      <c r="S3" s="1">
        <v>1</v>
      </c>
      <c r="U3" s="4">
        <v>11.4</v>
      </c>
      <c r="V3" s="4">
        <f t="shared" ref="V3:V66" si="1">U3*N3</f>
        <v>228</v>
      </c>
      <c r="W3" s="33">
        <v>0.8</v>
      </c>
      <c r="X3" s="23">
        <f t="shared" ref="X3:X33" si="2">U3*(1-W3)</f>
        <v>2.2799999999999994</v>
      </c>
      <c r="Y3" s="23">
        <f t="shared" si="0"/>
        <v>45.599999999999987</v>
      </c>
      <c r="AA3" s="1" t="s">
        <v>3358</v>
      </c>
    </row>
    <row r="4" spans="1:27" s="1" customFormat="1" x14ac:dyDescent="0.25">
      <c r="A4" s="91" t="s">
        <v>433</v>
      </c>
      <c r="B4" s="41" t="s">
        <v>452</v>
      </c>
      <c r="C4" s="42" t="s">
        <v>38</v>
      </c>
      <c r="D4" s="41" t="s">
        <v>436</v>
      </c>
      <c r="E4" s="1" t="s">
        <v>338</v>
      </c>
      <c r="F4" s="1" t="s">
        <v>338</v>
      </c>
      <c r="G4" s="3" t="s">
        <v>1086</v>
      </c>
      <c r="I4" s="5" t="s">
        <v>1085</v>
      </c>
      <c r="J4" s="5"/>
      <c r="K4" s="5" t="s">
        <v>2605</v>
      </c>
      <c r="L4" s="1" t="s">
        <v>142</v>
      </c>
      <c r="M4" s="1" t="s">
        <v>946</v>
      </c>
      <c r="N4" s="1">
        <v>2</v>
      </c>
      <c r="O4" s="1" t="s">
        <v>426</v>
      </c>
      <c r="P4" s="1">
        <v>1</v>
      </c>
      <c r="S4" s="1">
        <v>1</v>
      </c>
      <c r="U4" s="4">
        <v>33.299999999999997</v>
      </c>
      <c r="V4" s="4">
        <f t="shared" si="1"/>
        <v>66.599999999999994</v>
      </c>
      <c r="W4" s="33">
        <v>0.8</v>
      </c>
      <c r="X4" s="23">
        <f>U4*(1-W4)</f>
        <v>6.6599999999999984</v>
      </c>
      <c r="Y4" s="23">
        <f t="shared" si="0"/>
        <v>13.319999999999997</v>
      </c>
      <c r="AA4" s="1" t="s">
        <v>3358</v>
      </c>
    </row>
    <row r="5" spans="1:27" s="1" customFormat="1" x14ac:dyDescent="0.25">
      <c r="A5" s="91" t="s">
        <v>433</v>
      </c>
      <c r="B5" s="41" t="s">
        <v>452</v>
      </c>
      <c r="C5" s="42" t="s">
        <v>38</v>
      </c>
      <c r="D5" s="41" t="s">
        <v>436</v>
      </c>
      <c r="E5" s="1" t="s">
        <v>338</v>
      </c>
      <c r="F5" s="1" t="s">
        <v>338</v>
      </c>
      <c r="G5" s="3" t="s">
        <v>1088</v>
      </c>
      <c r="I5" s="5" t="s">
        <v>1087</v>
      </c>
      <c r="J5" s="5"/>
      <c r="K5" s="5" t="s">
        <v>2605</v>
      </c>
      <c r="L5" s="1" t="s">
        <v>142</v>
      </c>
      <c r="M5" s="1" t="s">
        <v>946</v>
      </c>
      <c r="N5" s="1">
        <v>6</v>
      </c>
      <c r="O5" s="1" t="s">
        <v>426</v>
      </c>
      <c r="P5" s="1">
        <v>1</v>
      </c>
      <c r="S5" s="1">
        <v>1</v>
      </c>
      <c r="U5" s="4">
        <v>1.8</v>
      </c>
      <c r="V5" s="4">
        <f t="shared" si="1"/>
        <v>10.8</v>
      </c>
      <c r="W5" s="33">
        <v>0.8</v>
      </c>
      <c r="X5" s="23">
        <f t="shared" si="2"/>
        <v>0.35999999999999993</v>
      </c>
      <c r="Y5" s="23">
        <f t="shared" si="0"/>
        <v>2.1599999999999997</v>
      </c>
      <c r="AA5" s="1" t="s">
        <v>3358</v>
      </c>
    </row>
    <row r="6" spans="1:27" s="1" customFormat="1" x14ac:dyDescent="0.25">
      <c r="A6" s="91" t="s">
        <v>433</v>
      </c>
      <c r="B6" s="41" t="s">
        <v>452</v>
      </c>
      <c r="C6" s="42" t="s">
        <v>38</v>
      </c>
      <c r="D6" s="41" t="s">
        <v>436</v>
      </c>
      <c r="E6" s="1" t="s">
        <v>338</v>
      </c>
      <c r="F6" s="1" t="s">
        <v>338</v>
      </c>
      <c r="G6" s="3" t="s">
        <v>1090</v>
      </c>
      <c r="I6" s="5" t="s">
        <v>1089</v>
      </c>
      <c r="J6" s="5"/>
      <c r="K6" s="5" t="s">
        <v>2605</v>
      </c>
      <c r="L6" s="1" t="s">
        <v>142</v>
      </c>
      <c r="M6" s="1" t="s">
        <v>946</v>
      </c>
      <c r="N6" s="1">
        <v>6</v>
      </c>
      <c r="O6" s="1" t="s">
        <v>426</v>
      </c>
      <c r="P6" s="1">
        <v>1</v>
      </c>
      <c r="S6" s="1">
        <v>1</v>
      </c>
      <c r="U6" s="4">
        <v>3.4</v>
      </c>
      <c r="V6" s="4">
        <f t="shared" si="1"/>
        <v>20.399999999999999</v>
      </c>
      <c r="W6" s="33">
        <v>0.8</v>
      </c>
      <c r="X6" s="23">
        <f t="shared" si="2"/>
        <v>0.67999999999999983</v>
      </c>
      <c r="Y6" s="23">
        <f t="shared" si="0"/>
        <v>4.0799999999999992</v>
      </c>
      <c r="AA6" s="1" t="s">
        <v>3358</v>
      </c>
    </row>
    <row r="7" spans="1:27" s="1" customFormat="1" x14ac:dyDescent="0.25">
      <c r="A7" s="91" t="s">
        <v>433</v>
      </c>
      <c r="B7" s="41" t="s">
        <v>452</v>
      </c>
      <c r="C7" s="42" t="s">
        <v>38</v>
      </c>
      <c r="D7" s="41" t="s">
        <v>436</v>
      </c>
      <c r="E7" s="1" t="s">
        <v>338</v>
      </c>
      <c r="F7" s="1" t="s">
        <v>338</v>
      </c>
      <c r="G7" s="3" t="s">
        <v>355</v>
      </c>
      <c r="I7" s="5" t="s">
        <v>1092</v>
      </c>
      <c r="J7" s="5" t="s">
        <v>3028</v>
      </c>
      <c r="K7" s="5" t="s">
        <v>2605</v>
      </c>
      <c r="L7" s="1" t="s">
        <v>142</v>
      </c>
      <c r="M7" s="1" t="s">
        <v>946</v>
      </c>
      <c r="N7" s="1">
        <v>1</v>
      </c>
      <c r="O7" s="1" t="s">
        <v>426</v>
      </c>
      <c r="P7" s="1">
        <v>1</v>
      </c>
      <c r="S7" s="1">
        <v>1</v>
      </c>
      <c r="U7" s="4">
        <v>10</v>
      </c>
      <c r="V7" s="4">
        <f t="shared" si="1"/>
        <v>10</v>
      </c>
      <c r="W7" s="33">
        <v>0</v>
      </c>
      <c r="X7" s="23">
        <f t="shared" si="2"/>
        <v>10</v>
      </c>
      <c r="Y7" s="23">
        <f t="shared" si="0"/>
        <v>10</v>
      </c>
      <c r="AA7" s="1" t="s">
        <v>3358</v>
      </c>
    </row>
    <row r="8" spans="1:27" s="1" customFormat="1" x14ac:dyDescent="0.25">
      <c r="A8" s="91" t="s">
        <v>433</v>
      </c>
      <c r="B8" s="41" t="s">
        <v>452</v>
      </c>
      <c r="C8" s="42" t="s">
        <v>38</v>
      </c>
      <c r="D8" s="41" t="s">
        <v>436</v>
      </c>
      <c r="E8" s="1" t="s">
        <v>338</v>
      </c>
      <c r="F8" s="1" t="s">
        <v>338</v>
      </c>
      <c r="G8" s="3" t="s">
        <v>357</v>
      </c>
      <c r="I8" s="5" t="s">
        <v>358</v>
      </c>
      <c r="J8" s="5"/>
      <c r="K8" s="5" t="s">
        <v>2605</v>
      </c>
      <c r="L8" s="1" t="s">
        <v>142</v>
      </c>
      <c r="M8" s="1" t="s">
        <v>946</v>
      </c>
      <c r="N8" s="1">
        <v>2</v>
      </c>
      <c r="O8" s="1" t="s">
        <v>426</v>
      </c>
      <c r="P8" s="1">
        <v>1</v>
      </c>
      <c r="S8" s="1">
        <v>1</v>
      </c>
      <c r="U8" s="4">
        <v>37.200000000000003</v>
      </c>
      <c r="V8" s="4">
        <f t="shared" si="1"/>
        <v>74.400000000000006</v>
      </c>
      <c r="W8" s="33">
        <v>0.8</v>
      </c>
      <c r="X8" s="23">
        <f t="shared" si="2"/>
        <v>7.4399999999999986</v>
      </c>
      <c r="Y8" s="23">
        <f t="shared" si="0"/>
        <v>14.879999999999997</v>
      </c>
      <c r="AA8" s="1" t="s">
        <v>3358</v>
      </c>
    </row>
    <row r="9" spans="1:27" s="1" customFormat="1" x14ac:dyDescent="0.25">
      <c r="A9" s="91" t="s">
        <v>433</v>
      </c>
      <c r="B9" s="41" t="s">
        <v>452</v>
      </c>
      <c r="C9" s="42" t="s">
        <v>38</v>
      </c>
      <c r="D9" s="41" t="s">
        <v>436</v>
      </c>
      <c r="E9" s="1" t="s">
        <v>338</v>
      </c>
      <c r="F9" s="1" t="s">
        <v>338</v>
      </c>
      <c r="G9" s="3" t="s">
        <v>356</v>
      </c>
      <c r="H9" s="1" t="s">
        <v>3029</v>
      </c>
      <c r="I9" s="5" t="s">
        <v>1091</v>
      </c>
      <c r="J9" s="5"/>
      <c r="K9" s="5" t="s">
        <v>2605</v>
      </c>
      <c r="L9" s="1" t="s">
        <v>142</v>
      </c>
      <c r="M9" s="1" t="s">
        <v>946</v>
      </c>
      <c r="N9" s="1">
        <v>2</v>
      </c>
      <c r="O9" s="1" t="s">
        <v>426</v>
      </c>
      <c r="P9" s="1">
        <v>1</v>
      </c>
      <c r="S9" s="1">
        <v>1</v>
      </c>
      <c r="U9" s="4">
        <v>55.8</v>
      </c>
      <c r="V9" s="4">
        <f t="shared" si="1"/>
        <v>111.6</v>
      </c>
      <c r="W9" s="33">
        <v>0.8</v>
      </c>
      <c r="X9" s="23">
        <f t="shared" si="2"/>
        <v>11.159999999999997</v>
      </c>
      <c r="Y9" s="23">
        <f t="shared" si="0"/>
        <v>22.319999999999993</v>
      </c>
      <c r="AA9" s="1" t="s">
        <v>3358</v>
      </c>
    </row>
    <row r="10" spans="1:27" s="1" customFormat="1" x14ac:dyDescent="0.25">
      <c r="A10" s="91" t="s">
        <v>433</v>
      </c>
      <c r="B10" s="41" t="s">
        <v>452</v>
      </c>
      <c r="C10" s="42" t="s">
        <v>38</v>
      </c>
      <c r="D10" s="41" t="s">
        <v>436</v>
      </c>
      <c r="E10" s="1" t="s">
        <v>338</v>
      </c>
      <c r="F10" s="1" t="s">
        <v>338</v>
      </c>
      <c r="G10" s="3" t="s">
        <v>2541</v>
      </c>
      <c r="I10" s="5" t="s">
        <v>2540</v>
      </c>
      <c r="J10" s="5"/>
      <c r="K10" s="5" t="s">
        <v>2605</v>
      </c>
      <c r="L10" s="1" t="s">
        <v>142</v>
      </c>
      <c r="M10" s="1" t="s">
        <v>946</v>
      </c>
      <c r="N10" s="1">
        <v>1</v>
      </c>
      <c r="O10" s="1" t="s">
        <v>426</v>
      </c>
      <c r="P10" s="1">
        <v>1</v>
      </c>
      <c r="S10" s="1">
        <v>1</v>
      </c>
      <c r="U10" s="4">
        <v>45.3</v>
      </c>
      <c r="V10" s="4">
        <f t="shared" si="1"/>
        <v>45.3</v>
      </c>
      <c r="W10" s="33">
        <v>0.8</v>
      </c>
      <c r="X10" s="23">
        <f t="shared" si="2"/>
        <v>9.0599999999999969</v>
      </c>
      <c r="Y10" s="23">
        <f t="shared" si="0"/>
        <v>9.0599999999999969</v>
      </c>
      <c r="AA10" s="1" t="s">
        <v>3358</v>
      </c>
    </row>
    <row r="11" spans="1:27" s="1" customFormat="1" x14ac:dyDescent="0.25">
      <c r="A11" s="91" t="s">
        <v>433</v>
      </c>
      <c r="B11" s="41" t="s">
        <v>452</v>
      </c>
      <c r="C11" s="42" t="s">
        <v>38</v>
      </c>
      <c r="D11" s="41" t="s">
        <v>436</v>
      </c>
      <c r="E11" s="1" t="s">
        <v>338</v>
      </c>
      <c r="F11" s="1" t="s">
        <v>338</v>
      </c>
      <c r="G11" s="3" t="s">
        <v>397</v>
      </c>
      <c r="I11" s="5" t="s">
        <v>1093</v>
      </c>
      <c r="J11" s="5"/>
      <c r="K11" s="5" t="s">
        <v>2605</v>
      </c>
      <c r="L11" s="1" t="s">
        <v>142</v>
      </c>
      <c r="M11" s="1" t="s">
        <v>946</v>
      </c>
      <c r="N11" s="1">
        <v>21</v>
      </c>
      <c r="O11" s="1" t="s">
        <v>426</v>
      </c>
      <c r="P11" s="1">
        <v>10</v>
      </c>
      <c r="S11" s="1">
        <v>1</v>
      </c>
      <c r="U11" s="4">
        <v>8.1999999999999993</v>
      </c>
      <c r="V11" s="4">
        <f t="shared" si="1"/>
        <v>172.2</v>
      </c>
      <c r="W11" s="33">
        <v>0.8</v>
      </c>
      <c r="X11" s="23">
        <f t="shared" si="2"/>
        <v>1.6399999999999995</v>
      </c>
      <c r="Y11" s="23">
        <f>X11*N11/10</f>
        <v>3.4439999999999991</v>
      </c>
      <c r="AA11" s="1" t="s">
        <v>3358</v>
      </c>
    </row>
    <row r="12" spans="1:27" s="1" customFormat="1" x14ac:dyDescent="0.25">
      <c r="A12" s="91" t="s">
        <v>433</v>
      </c>
      <c r="B12" s="41" t="s">
        <v>452</v>
      </c>
      <c r="C12" s="42" t="s">
        <v>38</v>
      </c>
      <c r="D12" s="41" t="s">
        <v>436</v>
      </c>
      <c r="E12" s="1" t="s">
        <v>338</v>
      </c>
      <c r="F12" s="1" t="s">
        <v>338</v>
      </c>
      <c r="G12" s="3" t="s">
        <v>373</v>
      </c>
      <c r="I12" s="5" t="s">
        <v>1094</v>
      </c>
      <c r="J12" s="5"/>
      <c r="K12" s="5" t="s">
        <v>2605</v>
      </c>
      <c r="L12" s="1" t="s">
        <v>142</v>
      </c>
      <c r="M12" s="1" t="s">
        <v>946</v>
      </c>
      <c r="N12" s="1">
        <v>2</v>
      </c>
      <c r="O12" s="1" t="s">
        <v>426</v>
      </c>
      <c r="P12" s="1">
        <v>1</v>
      </c>
      <c r="S12" s="1">
        <v>1</v>
      </c>
      <c r="U12" s="4">
        <v>46.1</v>
      </c>
      <c r="V12" s="4">
        <f t="shared" si="1"/>
        <v>92.2</v>
      </c>
      <c r="W12" s="33">
        <v>0.8</v>
      </c>
      <c r="X12" s="23">
        <f t="shared" si="2"/>
        <v>9.2199999999999989</v>
      </c>
      <c r="Y12" s="23">
        <f t="shared" ref="Y12:Y18" si="3">X12*N12</f>
        <v>18.439999999999998</v>
      </c>
      <c r="AA12" s="1" t="s">
        <v>3358</v>
      </c>
    </row>
    <row r="13" spans="1:27" s="1" customFormat="1" x14ac:dyDescent="0.25">
      <c r="A13" s="91" t="s">
        <v>433</v>
      </c>
      <c r="B13" s="41" t="s">
        <v>452</v>
      </c>
      <c r="C13" s="42" t="s">
        <v>38</v>
      </c>
      <c r="D13" s="41" t="s">
        <v>436</v>
      </c>
      <c r="E13" s="1" t="s">
        <v>338</v>
      </c>
      <c r="F13" s="1" t="s">
        <v>338</v>
      </c>
      <c r="G13" s="3" t="s">
        <v>372</v>
      </c>
      <c r="I13" s="5" t="s">
        <v>1098</v>
      </c>
      <c r="J13" s="5" t="s">
        <v>3028</v>
      </c>
      <c r="K13" s="5" t="s">
        <v>2605</v>
      </c>
      <c r="L13" s="1" t="s">
        <v>142</v>
      </c>
      <c r="M13" s="1" t="s">
        <v>946</v>
      </c>
      <c r="N13" s="1">
        <v>1</v>
      </c>
      <c r="O13" s="1" t="s">
        <v>426</v>
      </c>
      <c r="P13" s="1">
        <v>1</v>
      </c>
      <c r="S13" s="1">
        <v>1</v>
      </c>
      <c r="U13" s="4">
        <v>1</v>
      </c>
      <c r="V13" s="4">
        <f t="shared" si="1"/>
        <v>1</v>
      </c>
      <c r="W13" s="33">
        <v>0</v>
      </c>
      <c r="X13" s="23">
        <f t="shared" si="2"/>
        <v>1</v>
      </c>
      <c r="Y13" s="23">
        <f t="shared" si="3"/>
        <v>1</v>
      </c>
      <c r="AA13" s="1" t="s">
        <v>3358</v>
      </c>
    </row>
    <row r="14" spans="1:27" s="1" customFormat="1" x14ac:dyDescent="0.25">
      <c r="A14" s="91" t="s">
        <v>433</v>
      </c>
      <c r="B14" s="41" t="s">
        <v>452</v>
      </c>
      <c r="C14" s="42" t="s">
        <v>38</v>
      </c>
      <c r="D14" s="41" t="s">
        <v>436</v>
      </c>
      <c r="E14" s="1" t="s">
        <v>338</v>
      </c>
      <c r="F14" s="1" t="s">
        <v>338</v>
      </c>
      <c r="G14" s="3" t="s">
        <v>369</v>
      </c>
      <c r="I14" s="5" t="s">
        <v>370</v>
      </c>
      <c r="J14" s="5"/>
      <c r="K14" s="5" t="s">
        <v>2605</v>
      </c>
      <c r="L14" s="1" t="s">
        <v>142</v>
      </c>
      <c r="M14" s="1" t="s">
        <v>946</v>
      </c>
      <c r="N14" s="1">
        <v>1</v>
      </c>
      <c r="O14" s="1" t="s">
        <v>426</v>
      </c>
      <c r="P14" s="1">
        <v>1</v>
      </c>
      <c r="S14" s="1">
        <v>1</v>
      </c>
      <c r="U14" s="4">
        <v>38</v>
      </c>
      <c r="V14" s="4">
        <f t="shared" si="1"/>
        <v>38</v>
      </c>
      <c r="W14" s="33">
        <v>0.8</v>
      </c>
      <c r="X14" s="23">
        <f t="shared" si="2"/>
        <v>7.5999999999999979</v>
      </c>
      <c r="Y14" s="23">
        <f t="shared" si="3"/>
        <v>7.5999999999999979</v>
      </c>
      <c r="AA14" s="1" t="s">
        <v>3358</v>
      </c>
    </row>
    <row r="15" spans="1:27" s="1" customFormat="1" x14ac:dyDescent="0.25">
      <c r="A15" s="91" t="s">
        <v>433</v>
      </c>
      <c r="B15" s="41" t="s">
        <v>452</v>
      </c>
      <c r="C15" s="42" t="s">
        <v>38</v>
      </c>
      <c r="D15" s="41" t="s">
        <v>436</v>
      </c>
      <c r="E15" s="1" t="s">
        <v>338</v>
      </c>
      <c r="F15" s="1" t="s">
        <v>338</v>
      </c>
      <c r="G15" s="3" t="s">
        <v>365</v>
      </c>
      <c r="I15" s="5" t="s">
        <v>1096</v>
      </c>
      <c r="J15" s="5"/>
      <c r="K15" s="5" t="s">
        <v>2605</v>
      </c>
      <c r="L15" s="1" t="s">
        <v>142</v>
      </c>
      <c r="M15" s="1" t="s">
        <v>946</v>
      </c>
      <c r="N15" s="1">
        <v>1</v>
      </c>
      <c r="O15" s="1" t="s">
        <v>426</v>
      </c>
      <c r="P15" s="1">
        <v>1</v>
      </c>
      <c r="S15" s="1">
        <v>1</v>
      </c>
      <c r="U15" s="4">
        <v>1.6</v>
      </c>
      <c r="V15" s="4">
        <f t="shared" si="1"/>
        <v>1.6</v>
      </c>
      <c r="W15" s="33">
        <v>0.8</v>
      </c>
      <c r="X15" s="23">
        <f t="shared" si="2"/>
        <v>0.31999999999999995</v>
      </c>
      <c r="Y15" s="23">
        <f t="shared" si="3"/>
        <v>0.31999999999999995</v>
      </c>
      <c r="AA15" s="1" t="s">
        <v>3358</v>
      </c>
    </row>
    <row r="16" spans="1:27" s="1" customFormat="1" x14ac:dyDescent="0.25">
      <c r="A16" s="91" t="s">
        <v>433</v>
      </c>
      <c r="B16" s="41" t="s">
        <v>452</v>
      </c>
      <c r="C16" s="42" t="s">
        <v>38</v>
      </c>
      <c r="D16" s="41" t="s">
        <v>436</v>
      </c>
      <c r="E16" s="1" t="s">
        <v>338</v>
      </c>
      <c r="F16" s="1" t="s">
        <v>338</v>
      </c>
      <c r="G16" s="3" t="s">
        <v>367</v>
      </c>
      <c r="I16" s="5" t="s">
        <v>1100</v>
      </c>
      <c r="J16" s="5"/>
      <c r="K16" s="5" t="s">
        <v>2605</v>
      </c>
      <c r="L16" s="1" t="s">
        <v>142</v>
      </c>
      <c r="M16" s="1" t="s">
        <v>946</v>
      </c>
      <c r="N16" s="1">
        <v>1</v>
      </c>
      <c r="O16" s="1" t="s">
        <v>426</v>
      </c>
      <c r="P16" s="1">
        <v>1</v>
      </c>
      <c r="S16" s="1">
        <v>1</v>
      </c>
      <c r="U16" s="4">
        <v>2.8</v>
      </c>
      <c r="V16" s="4">
        <f t="shared" si="1"/>
        <v>2.8</v>
      </c>
      <c r="W16" s="33">
        <v>0.8</v>
      </c>
      <c r="X16" s="23">
        <f t="shared" si="2"/>
        <v>0.55999999999999983</v>
      </c>
      <c r="Y16" s="23">
        <f t="shared" si="3"/>
        <v>0.55999999999999983</v>
      </c>
      <c r="AA16" s="1" t="s">
        <v>3358</v>
      </c>
    </row>
    <row r="17" spans="1:27" s="1" customFormat="1" x14ac:dyDescent="0.25">
      <c r="A17" s="91" t="s">
        <v>433</v>
      </c>
      <c r="B17" s="41" t="s">
        <v>452</v>
      </c>
      <c r="C17" s="42" t="s">
        <v>38</v>
      </c>
      <c r="D17" s="41" t="s">
        <v>436</v>
      </c>
      <c r="E17" s="1" t="s">
        <v>338</v>
      </c>
      <c r="F17" s="1" t="s">
        <v>338</v>
      </c>
      <c r="G17" s="3" t="s">
        <v>366</v>
      </c>
      <c r="I17" s="5" t="s">
        <v>1095</v>
      </c>
      <c r="J17" s="5"/>
      <c r="K17" s="5" t="s">
        <v>2605</v>
      </c>
      <c r="L17" s="1" t="s">
        <v>142</v>
      </c>
      <c r="M17" s="1" t="s">
        <v>946</v>
      </c>
      <c r="N17" s="1">
        <v>1</v>
      </c>
      <c r="O17" s="1" t="s">
        <v>426</v>
      </c>
      <c r="P17" s="1">
        <v>1</v>
      </c>
      <c r="S17" s="1">
        <v>1</v>
      </c>
      <c r="U17" s="4">
        <v>1.4</v>
      </c>
      <c r="V17" s="4">
        <f t="shared" si="1"/>
        <v>1.4</v>
      </c>
      <c r="W17" s="33">
        <v>0.8</v>
      </c>
      <c r="X17" s="23">
        <f t="shared" si="2"/>
        <v>0.27999999999999992</v>
      </c>
      <c r="Y17" s="23">
        <f t="shared" si="3"/>
        <v>0.27999999999999992</v>
      </c>
      <c r="AA17" s="1" t="s">
        <v>3358</v>
      </c>
    </row>
    <row r="18" spans="1:27" s="1" customFormat="1" x14ac:dyDescent="0.25">
      <c r="A18" s="91" t="s">
        <v>433</v>
      </c>
      <c r="B18" s="41" t="s">
        <v>452</v>
      </c>
      <c r="C18" s="42" t="s">
        <v>38</v>
      </c>
      <c r="D18" s="41" t="s">
        <v>436</v>
      </c>
      <c r="E18" s="1" t="s">
        <v>338</v>
      </c>
      <c r="F18" s="1" t="s">
        <v>338</v>
      </c>
      <c r="G18" s="3" t="s">
        <v>368</v>
      </c>
      <c r="I18" s="5" t="s">
        <v>1101</v>
      </c>
      <c r="J18" s="5"/>
      <c r="K18" s="5" t="s">
        <v>2605</v>
      </c>
      <c r="L18" s="1" t="s">
        <v>142</v>
      </c>
      <c r="M18" s="1" t="s">
        <v>946</v>
      </c>
      <c r="N18" s="1">
        <v>2</v>
      </c>
      <c r="O18" s="1" t="s">
        <v>426</v>
      </c>
      <c r="P18" s="1">
        <v>1</v>
      </c>
      <c r="S18" s="1">
        <v>1</v>
      </c>
      <c r="U18" s="4">
        <v>1.3</v>
      </c>
      <c r="V18" s="4">
        <f t="shared" si="1"/>
        <v>2.6</v>
      </c>
      <c r="W18" s="33">
        <v>0.8</v>
      </c>
      <c r="X18" s="23">
        <f t="shared" si="2"/>
        <v>0.25999999999999995</v>
      </c>
      <c r="Y18" s="23">
        <f t="shared" si="3"/>
        <v>0.51999999999999991</v>
      </c>
      <c r="AA18" s="1" t="s">
        <v>3358</v>
      </c>
    </row>
    <row r="19" spans="1:27" s="1" customFormat="1" x14ac:dyDescent="0.25">
      <c r="A19" s="91" t="s">
        <v>433</v>
      </c>
      <c r="B19" s="41" t="s">
        <v>452</v>
      </c>
      <c r="C19" s="42" t="s">
        <v>38</v>
      </c>
      <c r="D19" s="41" t="s">
        <v>436</v>
      </c>
      <c r="E19" s="1" t="s">
        <v>338</v>
      </c>
      <c r="F19" s="1" t="s">
        <v>338</v>
      </c>
      <c r="G19" s="3" t="s">
        <v>371</v>
      </c>
      <c r="I19" s="5" t="s">
        <v>1097</v>
      </c>
      <c r="J19" s="5"/>
      <c r="K19" s="5" t="s">
        <v>2605</v>
      </c>
      <c r="L19" s="1" t="s">
        <v>142</v>
      </c>
      <c r="M19" s="1" t="s">
        <v>946</v>
      </c>
      <c r="N19" s="1">
        <v>4</v>
      </c>
      <c r="O19" s="1" t="s">
        <v>426</v>
      </c>
      <c r="P19" s="1">
        <v>4</v>
      </c>
      <c r="S19" s="1">
        <v>4</v>
      </c>
      <c r="U19" s="4">
        <v>2.2000000000000002</v>
      </c>
      <c r="V19" s="4">
        <f t="shared" si="1"/>
        <v>8.8000000000000007</v>
      </c>
      <c r="W19" s="33">
        <v>0.8</v>
      </c>
      <c r="X19" s="23">
        <f t="shared" si="2"/>
        <v>0.43999999999999995</v>
      </c>
      <c r="Y19" s="23">
        <f>X19*N19/4</f>
        <v>0.43999999999999995</v>
      </c>
      <c r="AA19" s="1" t="s">
        <v>3358</v>
      </c>
    </row>
    <row r="20" spans="1:27" s="1" customFormat="1" x14ac:dyDescent="0.25">
      <c r="A20" s="91" t="s">
        <v>433</v>
      </c>
      <c r="B20" s="41" t="s">
        <v>452</v>
      </c>
      <c r="C20" s="42" t="s">
        <v>38</v>
      </c>
      <c r="D20" s="41" t="s">
        <v>436</v>
      </c>
      <c r="E20" s="1" t="s">
        <v>338</v>
      </c>
      <c r="F20" s="1" t="s">
        <v>338</v>
      </c>
      <c r="G20" s="3" t="s">
        <v>364</v>
      </c>
      <c r="I20" s="5" t="s">
        <v>1081</v>
      </c>
      <c r="J20" s="5" t="s">
        <v>3028</v>
      </c>
      <c r="K20" s="5" t="s">
        <v>2605</v>
      </c>
      <c r="L20" s="1" t="s">
        <v>142</v>
      </c>
      <c r="M20" s="1" t="s">
        <v>946</v>
      </c>
      <c r="N20" s="1">
        <v>4</v>
      </c>
      <c r="O20" s="1" t="s">
        <v>426</v>
      </c>
      <c r="P20" s="1">
        <v>1</v>
      </c>
      <c r="S20" s="1">
        <v>1</v>
      </c>
      <c r="U20" s="4">
        <v>0.05</v>
      </c>
      <c r="V20" s="4">
        <f t="shared" si="1"/>
        <v>0.2</v>
      </c>
      <c r="W20" s="33">
        <v>0.8</v>
      </c>
      <c r="X20" s="23">
        <f t="shared" si="2"/>
        <v>9.9999999999999985E-3</v>
      </c>
      <c r="Y20" s="23">
        <f>X20*N20</f>
        <v>3.9999999999999994E-2</v>
      </c>
      <c r="AA20" s="1" t="s">
        <v>3358</v>
      </c>
    </row>
    <row r="21" spans="1:27" s="1" customFormat="1" x14ac:dyDescent="0.25">
      <c r="A21" s="91" t="s">
        <v>433</v>
      </c>
      <c r="B21" s="41" t="s">
        <v>452</v>
      </c>
      <c r="C21" s="42" t="s">
        <v>38</v>
      </c>
      <c r="D21" s="41" t="s">
        <v>436</v>
      </c>
      <c r="E21" s="1" t="s">
        <v>338</v>
      </c>
      <c r="F21" s="1" t="s">
        <v>338</v>
      </c>
      <c r="G21" s="3" t="s">
        <v>363</v>
      </c>
      <c r="I21" s="5" t="s">
        <v>1099</v>
      </c>
      <c r="J21" s="5"/>
      <c r="K21" s="5" t="s">
        <v>2605</v>
      </c>
      <c r="L21" s="1" t="s">
        <v>142</v>
      </c>
      <c r="M21" s="1" t="s">
        <v>946</v>
      </c>
      <c r="N21" s="1">
        <v>16</v>
      </c>
      <c r="O21" s="1" t="s">
        <v>426</v>
      </c>
      <c r="P21" s="1">
        <v>4</v>
      </c>
      <c r="S21" s="1">
        <v>1</v>
      </c>
      <c r="U21" s="4">
        <v>55.7</v>
      </c>
      <c r="V21" s="4">
        <f t="shared" si="1"/>
        <v>891.2</v>
      </c>
      <c r="W21" s="33">
        <v>0.8</v>
      </c>
      <c r="X21" s="23">
        <f t="shared" si="2"/>
        <v>11.139999999999999</v>
      </c>
      <c r="Y21" s="23">
        <f>X21*N21/4</f>
        <v>44.559999999999995</v>
      </c>
      <c r="AA21" s="1" t="s">
        <v>3358</v>
      </c>
    </row>
    <row r="22" spans="1:27" s="1" customFormat="1" x14ac:dyDescent="0.25">
      <c r="A22" s="91" t="s">
        <v>433</v>
      </c>
      <c r="B22" s="41" t="s">
        <v>452</v>
      </c>
      <c r="C22" s="42" t="s">
        <v>38</v>
      </c>
      <c r="D22" s="41" t="s">
        <v>436</v>
      </c>
      <c r="E22" s="1" t="s">
        <v>338</v>
      </c>
      <c r="F22" s="1" t="s">
        <v>338</v>
      </c>
      <c r="G22" s="3" t="s">
        <v>2078</v>
      </c>
      <c r="I22" s="5" t="s">
        <v>401</v>
      </c>
      <c r="J22" s="5"/>
      <c r="K22" s="5" t="s">
        <v>2605</v>
      </c>
      <c r="L22" s="1" t="s">
        <v>5</v>
      </c>
      <c r="M22" s="1" t="s">
        <v>946</v>
      </c>
      <c r="N22" s="1">
        <v>1</v>
      </c>
      <c r="O22" s="1" t="s">
        <v>426</v>
      </c>
      <c r="P22" s="1">
        <v>1</v>
      </c>
      <c r="S22" s="1">
        <v>1</v>
      </c>
      <c r="U22" s="4">
        <v>132.69999999999999</v>
      </c>
      <c r="V22" s="4">
        <f t="shared" si="1"/>
        <v>132.69999999999999</v>
      </c>
      <c r="W22" s="33">
        <v>0.8</v>
      </c>
      <c r="X22" s="23">
        <f t="shared" si="2"/>
        <v>26.539999999999992</v>
      </c>
      <c r="Y22" s="23">
        <f t="shared" ref="Y22:Y53" si="4">X22*N22</f>
        <v>26.539999999999992</v>
      </c>
      <c r="AA22" s="1" t="s">
        <v>3358</v>
      </c>
    </row>
    <row r="23" spans="1:27" s="1" customFormat="1" x14ac:dyDescent="0.25">
      <c r="A23" s="91" t="s">
        <v>433</v>
      </c>
      <c r="B23" s="41" t="s">
        <v>452</v>
      </c>
      <c r="C23" s="42" t="s">
        <v>38</v>
      </c>
      <c r="D23" s="41" t="s">
        <v>436</v>
      </c>
      <c r="E23" s="1" t="s">
        <v>338</v>
      </c>
      <c r="F23" s="1" t="s">
        <v>338</v>
      </c>
      <c r="G23" s="3" t="s">
        <v>385</v>
      </c>
      <c r="I23" s="5" t="s">
        <v>1102</v>
      </c>
      <c r="J23" s="5"/>
      <c r="K23" s="5" t="s">
        <v>2605</v>
      </c>
      <c r="L23" s="1" t="s">
        <v>142</v>
      </c>
      <c r="M23" s="1" t="s">
        <v>946</v>
      </c>
      <c r="N23" s="1">
        <v>11</v>
      </c>
      <c r="O23" s="1" t="s">
        <v>426</v>
      </c>
      <c r="P23" s="1">
        <v>1</v>
      </c>
      <c r="S23" s="1">
        <v>1</v>
      </c>
      <c r="U23" s="4">
        <v>11.2</v>
      </c>
      <c r="V23" s="4">
        <f t="shared" si="1"/>
        <v>123.19999999999999</v>
      </c>
      <c r="W23" s="33">
        <v>0.8</v>
      </c>
      <c r="X23" s="23">
        <f t="shared" si="2"/>
        <v>2.2399999999999993</v>
      </c>
      <c r="Y23" s="23">
        <f t="shared" si="4"/>
        <v>24.639999999999993</v>
      </c>
      <c r="AA23" s="1" t="s">
        <v>3358</v>
      </c>
    </row>
    <row r="24" spans="1:27" s="1" customFormat="1" x14ac:dyDescent="0.25">
      <c r="A24" s="91" t="s">
        <v>433</v>
      </c>
      <c r="B24" s="41" t="s">
        <v>452</v>
      </c>
      <c r="C24" s="42" t="s">
        <v>38</v>
      </c>
      <c r="D24" s="41" t="s">
        <v>436</v>
      </c>
      <c r="E24" s="1" t="s">
        <v>338</v>
      </c>
      <c r="F24" s="1" t="s">
        <v>338</v>
      </c>
      <c r="G24" s="3" t="s">
        <v>382</v>
      </c>
      <c r="I24" s="5" t="s">
        <v>1108</v>
      </c>
      <c r="J24" s="5"/>
      <c r="K24" s="5" t="s">
        <v>2605</v>
      </c>
      <c r="L24" s="1" t="s">
        <v>142</v>
      </c>
      <c r="M24" s="1" t="s">
        <v>946</v>
      </c>
      <c r="N24" s="1">
        <v>3</v>
      </c>
      <c r="O24" s="1" t="s">
        <v>426</v>
      </c>
      <c r="P24" s="1">
        <v>1</v>
      </c>
      <c r="S24" s="1">
        <v>1</v>
      </c>
      <c r="U24" s="4">
        <v>12.8</v>
      </c>
      <c r="V24" s="4">
        <f t="shared" si="1"/>
        <v>38.400000000000006</v>
      </c>
      <c r="W24" s="33">
        <v>0.8</v>
      </c>
      <c r="X24" s="23">
        <f t="shared" si="2"/>
        <v>2.5599999999999996</v>
      </c>
      <c r="Y24" s="23">
        <f t="shared" si="4"/>
        <v>7.6799999999999988</v>
      </c>
      <c r="AA24" s="1" t="s">
        <v>3358</v>
      </c>
    </row>
    <row r="25" spans="1:27" s="1" customFormat="1" x14ac:dyDescent="0.25">
      <c r="A25" s="91" t="s">
        <v>433</v>
      </c>
      <c r="B25" s="41" t="s">
        <v>452</v>
      </c>
      <c r="C25" s="42" t="s">
        <v>38</v>
      </c>
      <c r="D25" s="41" t="s">
        <v>436</v>
      </c>
      <c r="E25" s="1" t="s">
        <v>338</v>
      </c>
      <c r="F25" s="1" t="s">
        <v>338</v>
      </c>
      <c r="G25" s="3" t="s">
        <v>386</v>
      </c>
      <c r="I25" s="5" t="s">
        <v>1112</v>
      </c>
      <c r="J25" s="5"/>
      <c r="K25" s="5" t="s">
        <v>2605</v>
      </c>
      <c r="L25" s="1" t="s">
        <v>142</v>
      </c>
      <c r="M25" s="1" t="s">
        <v>946</v>
      </c>
      <c r="N25" s="1">
        <v>8</v>
      </c>
      <c r="O25" s="1" t="s">
        <v>426</v>
      </c>
      <c r="P25" s="1">
        <v>1</v>
      </c>
      <c r="S25" s="1">
        <v>1</v>
      </c>
      <c r="U25" s="4">
        <v>7.3</v>
      </c>
      <c r="V25" s="4">
        <f t="shared" si="1"/>
        <v>58.4</v>
      </c>
      <c r="W25" s="33">
        <v>0.8</v>
      </c>
      <c r="X25" s="23">
        <f t="shared" si="2"/>
        <v>1.4599999999999997</v>
      </c>
      <c r="Y25" s="23">
        <f t="shared" si="4"/>
        <v>11.679999999999998</v>
      </c>
      <c r="AA25" s="1" t="s">
        <v>3358</v>
      </c>
    </row>
    <row r="26" spans="1:27" s="1" customFormat="1" x14ac:dyDescent="0.25">
      <c r="A26" s="91" t="s">
        <v>433</v>
      </c>
      <c r="B26" s="41" t="s">
        <v>452</v>
      </c>
      <c r="C26" s="42" t="s">
        <v>38</v>
      </c>
      <c r="D26" s="41" t="s">
        <v>436</v>
      </c>
      <c r="E26" s="1" t="s">
        <v>338</v>
      </c>
      <c r="F26" s="1" t="s">
        <v>338</v>
      </c>
      <c r="G26" s="3" t="s">
        <v>383</v>
      </c>
      <c r="H26" s="14" t="s">
        <v>378</v>
      </c>
      <c r="I26" s="5" t="s">
        <v>965</v>
      </c>
      <c r="J26" s="5"/>
      <c r="K26" s="5" t="s">
        <v>2605</v>
      </c>
      <c r="L26" s="1" t="s">
        <v>142</v>
      </c>
      <c r="M26" s="1" t="s">
        <v>946</v>
      </c>
      <c r="N26" s="1">
        <v>1</v>
      </c>
      <c r="O26" s="1" t="s">
        <v>426</v>
      </c>
      <c r="P26" s="1">
        <v>1</v>
      </c>
      <c r="S26" s="1">
        <v>1</v>
      </c>
      <c r="U26" s="4">
        <v>20.5</v>
      </c>
      <c r="V26" s="4">
        <f t="shared" si="1"/>
        <v>20.5</v>
      </c>
      <c r="W26" s="33">
        <v>0.8</v>
      </c>
      <c r="X26" s="23">
        <f t="shared" si="2"/>
        <v>4.0999999999999988</v>
      </c>
      <c r="Y26" s="23">
        <f t="shared" si="4"/>
        <v>4.0999999999999988</v>
      </c>
      <c r="AA26" s="1" t="s">
        <v>3358</v>
      </c>
    </row>
    <row r="27" spans="1:27" s="1" customFormat="1" x14ac:dyDescent="0.25">
      <c r="A27" s="91" t="s">
        <v>433</v>
      </c>
      <c r="B27" s="41" t="s">
        <v>452</v>
      </c>
      <c r="C27" s="42" t="s">
        <v>38</v>
      </c>
      <c r="D27" s="41" t="s">
        <v>436</v>
      </c>
      <c r="E27" s="1" t="s">
        <v>338</v>
      </c>
      <c r="F27" s="1" t="s">
        <v>338</v>
      </c>
      <c r="G27" s="3" t="s">
        <v>375</v>
      </c>
      <c r="I27" s="5" t="s">
        <v>1111</v>
      </c>
      <c r="J27" s="5"/>
      <c r="K27" s="5" t="s">
        <v>2605</v>
      </c>
      <c r="L27" s="1" t="s">
        <v>142</v>
      </c>
      <c r="M27" s="1" t="s">
        <v>946</v>
      </c>
      <c r="N27" s="1">
        <v>1</v>
      </c>
      <c r="O27" s="1" t="s">
        <v>426</v>
      </c>
      <c r="P27" s="1">
        <v>1</v>
      </c>
      <c r="S27" s="1">
        <v>1</v>
      </c>
      <c r="U27" s="4">
        <v>10.6</v>
      </c>
      <c r="V27" s="4">
        <f t="shared" si="1"/>
        <v>10.6</v>
      </c>
      <c r="W27" s="33">
        <v>0.8</v>
      </c>
      <c r="X27" s="23">
        <f t="shared" si="2"/>
        <v>2.1199999999999997</v>
      </c>
      <c r="Y27" s="23">
        <f t="shared" si="4"/>
        <v>2.1199999999999997</v>
      </c>
      <c r="AA27" s="1" t="s">
        <v>3358</v>
      </c>
    </row>
    <row r="28" spans="1:27" s="1" customFormat="1" x14ac:dyDescent="0.25">
      <c r="A28" s="91" t="s">
        <v>433</v>
      </c>
      <c r="B28" s="41" t="s">
        <v>452</v>
      </c>
      <c r="C28" s="42" t="s">
        <v>38</v>
      </c>
      <c r="D28" s="41" t="s">
        <v>436</v>
      </c>
      <c r="E28" s="1" t="s">
        <v>338</v>
      </c>
      <c r="F28" s="1" t="s">
        <v>338</v>
      </c>
      <c r="G28" s="3" t="s">
        <v>376</v>
      </c>
      <c r="I28" s="5" t="s">
        <v>1110</v>
      </c>
      <c r="J28" s="5"/>
      <c r="K28" s="5" t="s">
        <v>2605</v>
      </c>
      <c r="L28" s="1" t="s">
        <v>142</v>
      </c>
      <c r="M28" s="1" t="s">
        <v>946</v>
      </c>
      <c r="N28" s="1">
        <v>1</v>
      </c>
      <c r="O28" s="1" t="s">
        <v>426</v>
      </c>
      <c r="P28" s="1">
        <v>1</v>
      </c>
      <c r="S28" s="1">
        <v>1</v>
      </c>
      <c r="U28" s="4">
        <v>14</v>
      </c>
      <c r="V28" s="4">
        <f t="shared" si="1"/>
        <v>14</v>
      </c>
      <c r="W28" s="33">
        <v>0.8</v>
      </c>
      <c r="X28" s="23">
        <f t="shared" si="2"/>
        <v>2.7999999999999994</v>
      </c>
      <c r="Y28" s="23">
        <f t="shared" si="4"/>
        <v>2.7999999999999994</v>
      </c>
      <c r="AA28" s="1" t="s">
        <v>3358</v>
      </c>
    </row>
    <row r="29" spans="1:27" s="1" customFormat="1" x14ac:dyDescent="0.25">
      <c r="A29" s="91" t="s">
        <v>433</v>
      </c>
      <c r="B29" s="41" t="s">
        <v>452</v>
      </c>
      <c r="C29" s="42" t="s">
        <v>38</v>
      </c>
      <c r="D29" s="41" t="s">
        <v>436</v>
      </c>
      <c r="E29" s="1" t="s">
        <v>338</v>
      </c>
      <c r="F29" s="1" t="s">
        <v>338</v>
      </c>
      <c r="G29" s="3" t="s">
        <v>377</v>
      </c>
      <c r="I29" s="5" t="s">
        <v>1114</v>
      </c>
      <c r="J29" s="5"/>
      <c r="K29" s="5" t="s">
        <v>2605</v>
      </c>
      <c r="L29" s="1" t="s">
        <v>142</v>
      </c>
      <c r="M29" s="1" t="s">
        <v>946</v>
      </c>
      <c r="N29" s="1">
        <v>1</v>
      </c>
      <c r="O29" s="1" t="s">
        <v>426</v>
      </c>
      <c r="P29" s="1">
        <v>1</v>
      </c>
      <c r="S29" s="1">
        <v>1</v>
      </c>
      <c r="U29" s="4">
        <v>11</v>
      </c>
      <c r="V29" s="4">
        <f t="shared" si="1"/>
        <v>11</v>
      </c>
      <c r="W29" s="33">
        <v>0.8</v>
      </c>
      <c r="X29" s="23">
        <f t="shared" si="2"/>
        <v>2.1999999999999993</v>
      </c>
      <c r="Y29" s="23">
        <f t="shared" si="4"/>
        <v>2.1999999999999993</v>
      </c>
      <c r="AA29" s="1" t="s">
        <v>3358</v>
      </c>
    </row>
    <row r="30" spans="1:27" s="1" customFormat="1" x14ac:dyDescent="0.25">
      <c r="A30" s="91" t="s">
        <v>433</v>
      </c>
      <c r="B30" s="41" t="s">
        <v>452</v>
      </c>
      <c r="C30" s="42" t="s">
        <v>38</v>
      </c>
      <c r="D30" s="41" t="s">
        <v>436</v>
      </c>
      <c r="E30" s="1" t="s">
        <v>338</v>
      </c>
      <c r="F30" s="1" t="s">
        <v>338</v>
      </c>
      <c r="G30" s="43" t="s">
        <v>378</v>
      </c>
      <c r="I30" s="5" t="s">
        <v>1113</v>
      </c>
      <c r="J30" s="5"/>
      <c r="K30" s="5" t="s">
        <v>2605</v>
      </c>
      <c r="L30" s="1" t="s">
        <v>142</v>
      </c>
      <c r="M30" s="1" t="s">
        <v>946</v>
      </c>
      <c r="N30" s="1">
        <v>3</v>
      </c>
      <c r="O30" s="1" t="s">
        <v>426</v>
      </c>
      <c r="P30" s="1">
        <v>1</v>
      </c>
      <c r="S30" s="1">
        <v>1</v>
      </c>
      <c r="U30" s="4">
        <v>20.5</v>
      </c>
      <c r="V30" s="4">
        <f t="shared" si="1"/>
        <v>61.5</v>
      </c>
      <c r="W30" s="33">
        <v>0.8</v>
      </c>
      <c r="X30" s="23">
        <f t="shared" si="2"/>
        <v>4.0999999999999988</v>
      </c>
      <c r="Y30" s="23">
        <f t="shared" si="4"/>
        <v>12.299999999999997</v>
      </c>
      <c r="AA30" s="1" t="s">
        <v>3358</v>
      </c>
    </row>
    <row r="31" spans="1:27" s="1" customFormat="1" x14ac:dyDescent="0.25">
      <c r="A31" s="91" t="s">
        <v>433</v>
      </c>
      <c r="B31" s="41" t="s">
        <v>452</v>
      </c>
      <c r="C31" s="42" t="s">
        <v>38</v>
      </c>
      <c r="D31" s="41" t="s">
        <v>436</v>
      </c>
      <c r="E31" s="1" t="s">
        <v>338</v>
      </c>
      <c r="F31" s="1" t="s">
        <v>338</v>
      </c>
      <c r="G31" s="3" t="s">
        <v>379</v>
      </c>
      <c r="I31" s="5" t="s">
        <v>1104</v>
      </c>
      <c r="J31" s="5"/>
      <c r="K31" s="5" t="s">
        <v>2605</v>
      </c>
      <c r="L31" s="1" t="s">
        <v>142</v>
      </c>
      <c r="M31" s="1" t="s">
        <v>946</v>
      </c>
      <c r="N31" s="1">
        <v>1</v>
      </c>
      <c r="O31" s="1" t="s">
        <v>426</v>
      </c>
      <c r="P31" s="1">
        <v>1</v>
      </c>
      <c r="S31" s="1">
        <v>1</v>
      </c>
      <c r="U31" s="4">
        <v>19.899999999999999</v>
      </c>
      <c r="V31" s="4">
        <f t="shared" si="1"/>
        <v>19.899999999999999</v>
      </c>
      <c r="W31" s="33">
        <v>0.8</v>
      </c>
      <c r="X31" s="23">
        <f t="shared" si="2"/>
        <v>3.9799999999999986</v>
      </c>
      <c r="Y31" s="23">
        <f t="shared" si="4"/>
        <v>3.9799999999999986</v>
      </c>
      <c r="AA31" s="1" t="s">
        <v>3358</v>
      </c>
    </row>
    <row r="32" spans="1:27" s="1" customFormat="1" x14ac:dyDescent="0.25">
      <c r="A32" s="91" t="s">
        <v>433</v>
      </c>
      <c r="B32" s="41" t="s">
        <v>452</v>
      </c>
      <c r="C32" s="42" t="s">
        <v>38</v>
      </c>
      <c r="D32" s="41" t="s">
        <v>436</v>
      </c>
      <c r="E32" s="1" t="s">
        <v>338</v>
      </c>
      <c r="F32" s="1" t="s">
        <v>338</v>
      </c>
      <c r="G32" s="3" t="s">
        <v>380</v>
      </c>
      <c r="H32" s="2"/>
      <c r="I32" s="5" t="s">
        <v>1105</v>
      </c>
      <c r="J32" s="5"/>
      <c r="K32" s="5" t="s">
        <v>2605</v>
      </c>
      <c r="L32" s="1" t="s">
        <v>142</v>
      </c>
      <c r="M32" s="1" t="s">
        <v>946</v>
      </c>
      <c r="N32" s="1">
        <v>1</v>
      </c>
      <c r="O32" s="1" t="s">
        <v>426</v>
      </c>
      <c r="P32" s="1">
        <v>1</v>
      </c>
      <c r="S32" s="1">
        <v>1</v>
      </c>
      <c r="U32" s="4">
        <v>15.5</v>
      </c>
      <c r="V32" s="4">
        <f t="shared" si="1"/>
        <v>15.5</v>
      </c>
      <c r="W32" s="33">
        <v>0.8</v>
      </c>
      <c r="X32" s="23">
        <f t="shared" si="2"/>
        <v>3.0999999999999992</v>
      </c>
      <c r="Y32" s="23">
        <f t="shared" si="4"/>
        <v>3.0999999999999992</v>
      </c>
      <c r="AA32" s="1" t="s">
        <v>3358</v>
      </c>
    </row>
    <row r="33" spans="1:27" s="1" customFormat="1" x14ac:dyDescent="0.25">
      <c r="A33" s="91" t="s">
        <v>433</v>
      </c>
      <c r="B33" s="41" t="s">
        <v>452</v>
      </c>
      <c r="C33" s="42" t="s">
        <v>38</v>
      </c>
      <c r="D33" s="41" t="s">
        <v>436</v>
      </c>
      <c r="E33" s="1" t="s">
        <v>338</v>
      </c>
      <c r="F33" s="1" t="s">
        <v>338</v>
      </c>
      <c r="G33" s="3" t="s">
        <v>381</v>
      </c>
      <c r="I33" s="5" t="s">
        <v>1106</v>
      </c>
      <c r="J33" s="5"/>
      <c r="K33" s="5" t="s">
        <v>2605</v>
      </c>
      <c r="L33" s="1" t="s">
        <v>142</v>
      </c>
      <c r="M33" s="1" t="s">
        <v>946</v>
      </c>
      <c r="N33" s="1">
        <v>1</v>
      </c>
      <c r="O33" s="1" t="s">
        <v>426</v>
      </c>
      <c r="P33" s="1">
        <v>1</v>
      </c>
      <c r="S33" s="1">
        <v>1</v>
      </c>
      <c r="U33" s="4">
        <v>9.6</v>
      </c>
      <c r="V33" s="4">
        <f t="shared" si="1"/>
        <v>9.6</v>
      </c>
      <c r="W33" s="33">
        <v>0.8</v>
      </c>
      <c r="X33" s="23">
        <f t="shared" si="2"/>
        <v>1.9199999999999995</v>
      </c>
      <c r="Y33" s="23">
        <f t="shared" si="4"/>
        <v>1.9199999999999995</v>
      </c>
      <c r="AA33" s="1" t="s">
        <v>3358</v>
      </c>
    </row>
    <row r="34" spans="1:27" s="1" customFormat="1" x14ac:dyDescent="0.25">
      <c r="A34" s="91" t="s">
        <v>433</v>
      </c>
      <c r="B34" s="41" t="s">
        <v>452</v>
      </c>
      <c r="C34" s="42" t="s">
        <v>38</v>
      </c>
      <c r="D34" s="41" t="s">
        <v>436</v>
      </c>
      <c r="E34" s="1" t="s">
        <v>338</v>
      </c>
      <c r="F34" s="1" t="s">
        <v>338</v>
      </c>
      <c r="G34" s="3" t="s">
        <v>384</v>
      </c>
      <c r="I34" s="5" t="s">
        <v>1107</v>
      </c>
      <c r="J34" s="5"/>
      <c r="K34" s="5" t="s">
        <v>2605</v>
      </c>
      <c r="L34" s="1" t="s">
        <v>142</v>
      </c>
      <c r="M34" s="1" t="s">
        <v>946</v>
      </c>
      <c r="N34" s="1">
        <v>1</v>
      </c>
      <c r="O34" s="1" t="s">
        <v>426</v>
      </c>
      <c r="P34" s="1">
        <v>1</v>
      </c>
      <c r="S34" s="1">
        <v>1</v>
      </c>
      <c r="U34" s="4">
        <v>12.7</v>
      </c>
      <c r="V34" s="4">
        <f t="shared" si="1"/>
        <v>12.7</v>
      </c>
      <c r="W34" s="33">
        <v>0.8</v>
      </c>
      <c r="X34" s="23">
        <f t="shared" ref="X34:X65" si="5">U34*(1-W34)</f>
        <v>2.5399999999999991</v>
      </c>
      <c r="Y34" s="23">
        <f t="shared" si="4"/>
        <v>2.5399999999999991</v>
      </c>
      <c r="AA34" s="1" t="s">
        <v>3358</v>
      </c>
    </row>
    <row r="35" spans="1:27" s="1" customFormat="1" x14ac:dyDescent="0.25">
      <c r="A35" s="91" t="s">
        <v>433</v>
      </c>
      <c r="B35" s="41" t="s">
        <v>452</v>
      </c>
      <c r="C35" s="42" t="s">
        <v>38</v>
      </c>
      <c r="D35" s="41" t="s">
        <v>436</v>
      </c>
      <c r="E35" s="1" t="s">
        <v>338</v>
      </c>
      <c r="F35" s="1" t="s">
        <v>338</v>
      </c>
      <c r="G35" s="3" t="s">
        <v>374</v>
      </c>
      <c r="H35" s="7"/>
      <c r="I35" s="5" t="s">
        <v>1109</v>
      </c>
      <c r="J35" s="5"/>
      <c r="K35" s="5" t="s">
        <v>2605</v>
      </c>
      <c r="L35" s="1" t="s">
        <v>142</v>
      </c>
      <c r="M35" s="1" t="s">
        <v>946</v>
      </c>
      <c r="N35" s="1">
        <v>3</v>
      </c>
      <c r="O35" s="1" t="s">
        <v>426</v>
      </c>
      <c r="P35" s="1">
        <v>1</v>
      </c>
      <c r="S35" s="1">
        <v>1</v>
      </c>
      <c r="U35" s="4">
        <v>19.3</v>
      </c>
      <c r="V35" s="4">
        <f t="shared" si="1"/>
        <v>57.900000000000006</v>
      </c>
      <c r="W35" s="33">
        <v>0.8</v>
      </c>
      <c r="X35" s="23">
        <f t="shared" si="5"/>
        <v>3.8599999999999994</v>
      </c>
      <c r="Y35" s="23">
        <f t="shared" si="4"/>
        <v>11.579999999999998</v>
      </c>
      <c r="AA35" s="1" t="s">
        <v>3358</v>
      </c>
    </row>
    <row r="36" spans="1:27" s="1" customFormat="1" x14ac:dyDescent="0.25">
      <c r="A36" s="91" t="s">
        <v>433</v>
      </c>
      <c r="B36" s="41" t="s">
        <v>452</v>
      </c>
      <c r="C36" s="42" t="s">
        <v>38</v>
      </c>
      <c r="D36" s="41" t="s">
        <v>436</v>
      </c>
      <c r="E36" s="1" t="s">
        <v>338</v>
      </c>
      <c r="F36" s="1" t="s">
        <v>338</v>
      </c>
      <c r="G36" s="3" t="s">
        <v>400</v>
      </c>
      <c r="I36" s="5" t="s">
        <v>1115</v>
      </c>
      <c r="J36" s="5"/>
      <c r="K36" s="5" t="s">
        <v>2605</v>
      </c>
      <c r="L36" s="1" t="s">
        <v>142</v>
      </c>
      <c r="M36" s="1" t="s">
        <v>946</v>
      </c>
      <c r="N36" s="1">
        <v>20</v>
      </c>
      <c r="O36" s="1" t="s">
        <v>426</v>
      </c>
      <c r="P36" s="1">
        <v>20</v>
      </c>
      <c r="S36" s="1">
        <v>1</v>
      </c>
      <c r="U36" s="4">
        <v>8.1</v>
      </c>
      <c r="V36" s="4">
        <f t="shared" si="1"/>
        <v>162</v>
      </c>
      <c r="W36" s="33">
        <v>0.8</v>
      </c>
      <c r="X36" s="23">
        <f t="shared" si="5"/>
        <v>1.6199999999999997</v>
      </c>
      <c r="Y36" s="23">
        <f t="shared" si="4"/>
        <v>32.399999999999991</v>
      </c>
      <c r="AA36" s="1" t="s">
        <v>3358</v>
      </c>
    </row>
    <row r="37" spans="1:27" s="1" customFormat="1" x14ac:dyDescent="0.25">
      <c r="A37" s="91" t="s">
        <v>433</v>
      </c>
      <c r="B37" s="41" t="s">
        <v>452</v>
      </c>
      <c r="C37" s="42" t="s">
        <v>38</v>
      </c>
      <c r="D37" s="41" t="s">
        <v>436</v>
      </c>
      <c r="E37" s="1" t="s">
        <v>338</v>
      </c>
      <c r="F37" s="1" t="s">
        <v>338</v>
      </c>
      <c r="G37" s="3" t="s">
        <v>399</v>
      </c>
      <c r="I37" s="5" t="s">
        <v>1116</v>
      </c>
      <c r="J37" s="5"/>
      <c r="K37" s="5" t="s">
        <v>2605</v>
      </c>
      <c r="L37" s="1" t="s">
        <v>142</v>
      </c>
      <c r="M37" s="1" t="s">
        <v>946</v>
      </c>
      <c r="N37" s="1">
        <v>10</v>
      </c>
      <c r="O37" s="1" t="s">
        <v>426</v>
      </c>
      <c r="P37" s="1">
        <v>10</v>
      </c>
      <c r="S37" s="1">
        <v>1</v>
      </c>
      <c r="U37" s="4">
        <v>6.9</v>
      </c>
      <c r="V37" s="4">
        <f t="shared" si="1"/>
        <v>69</v>
      </c>
      <c r="W37" s="33">
        <v>0.8</v>
      </c>
      <c r="X37" s="23">
        <f t="shared" si="5"/>
        <v>1.3799999999999997</v>
      </c>
      <c r="Y37" s="23">
        <f t="shared" si="4"/>
        <v>13.799999999999997</v>
      </c>
      <c r="AA37" s="1" t="s">
        <v>3358</v>
      </c>
    </row>
    <row r="38" spans="1:27" s="1" customFormat="1" x14ac:dyDescent="0.25">
      <c r="A38" s="91" t="s">
        <v>433</v>
      </c>
      <c r="B38" s="41" t="s">
        <v>452</v>
      </c>
      <c r="C38" s="42" t="s">
        <v>38</v>
      </c>
      <c r="D38" s="41" t="s">
        <v>436</v>
      </c>
      <c r="E38" s="1" t="s">
        <v>338</v>
      </c>
      <c r="F38" s="1" t="s">
        <v>338</v>
      </c>
      <c r="G38" s="3" t="s">
        <v>395</v>
      </c>
      <c r="I38" s="5" t="s">
        <v>396</v>
      </c>
      <c r="J38" s="5"/>
      <c r="K38" s="5" t="s">
        <v>2605</v>
      </c>
      <c r="L38" s="1" t="s">
        <v>142</v>
      </c>
      <c r="M38" s="1" t="s">
        <v>946</v>
      </c>
      <c r="N38" s="1">
        <v>7</v>
      </c>
      <c r="O38" s="1" t="s">
        <v>426</v>
      </c>
      <c r="P38" s="1">
        <v>1</v>
      </c>
      <c r="S38" s="1">
        <v>1</v>
      </c>
      <c r="U38" s="4">
        <v>7</v>
      </c>
      <c r="V38" s="4">
        <f t="shared" si="1"/>
        <v>49</v>
      </c>
      <c r="W38" s="33">
        <v>0.8</v>
      </c>
      <c r="X38" s="23">
        <f>U38*(1-W38)</f>
        <v>1.3999999999999997</v>
      </c>
      <c r="Y38" s="23">
        <f t="shared" si="4"/>
        <v>9.7999999999999972</v>
      </c>
      <c r="AA38" s="1" t="s">
        <v>3358</v>
      </c>
    </row>
    <row r="39" spans="1:27" s="1" customFormat="1" x14ac:dyDescent="0.25">
      <c r="A39" s="91" t="s">
        <v>433</v>
      </c>
      <c r="B39" s="41" t="s">
        <v>452</v>
      </c>
      <c r="C39" s="42" t="s">
        <v>38</v>
      </c>
      <c r="D39" s="41" t="s">
        <v>436</v>
      </c>
      <c r="E39" s="1" t="s">
        <v>338</v>
      </c>
      <c r="F39" s="1" t="s">
        <v>338</v>
      </c>
      <c r="G39" s="3" t="s">
        <v>394</v>
      </c>
      <c r="I39" s="5" t="s">
        <v>1131</v>
      </c>
      <c r="J39" s="5"/>
      <c r="K39" s="5" t="s">
        <v>2605</v>
      </c>
      <c r="L39" s="1" t="s">
        <v>142</v>
      </c>
      <c r="M39" s="1" t="s">
        <v>946</v>
      </c>
      <c r="N39" s="1">
        <v>5</v>
      </c>
      <c r="O39" s="1" t="s">
        <v>426</v>
      </c>
      <c r="P39" s="1">
        <v>1</v>
      </c>
      <c r="S39" s="1">
        <v>1</v>
      </c>
      <c r="U39" s="4">
        <v>7</v>
      </c>
      <c r="V39" s="4">
        <f t="shared" si="1"/>
        <v>35</v>
      </c>
      <c r="W39" s="33">
        <v>0.8</v>
      </c>
      <c r="X39" s="23">
        <f t="shared" si="5"/>
        <v>1.3999999999999997</v>
      </c>
      <c r="Y39" s="23">
        <f t="shared" si="4"/>
        <v>6.9999999999999982</v>
      </c>
      <c r="AA39" s="1" t="s">
        <v>3358</v>
      </c>
    </row>
    <row r="40" spans="1:27" s="1" customFormat="1" x14ac:dyDescent="0.25">
      <c r="A40" s="91" t="s">
        <v>433</v>
      </c>
      <c r="B40" s="41" t="s">
        <v>452</v>
      </c>
      <c r="C40" s="42" t="s">
        <v>38</v>
      </c>
      <c r="D40" s="41" t="s">
        <v>436</v>
      </c>
      <c r="E40" s="1" t="s">
        <v>338</v>
      </c>
      <c r="F40" s="1" t="s">
        <v>338</v>
      </c>
      <c r="G40" s="3" t="s">
        <v>392</v>
      </c>
      <c r="I40" s="5" t="s">
        <v>393</v>
      </c>
      <c r="J40" s="5"/>
      <c r="K40" s="5" t="s">
        <v>2605</v>
      </c>
      <c r="L40" s="1" t="s">
        <v>142</v>
      </c>
      <c r="M40" s="1" t="s">
        <v>946</v>
      </c>
      <c r="N40" s="1">
        <v>8</v>
      </c>
      <c r="O40" s="1" t="s">
        <v>426</v>
      </c>
      <c r="P40" s="1">
        <v>1</v>
      </c>
      <c r="S40" s="1">
        <v>1</v>
      </c>
      <c r="U40" s="4">
        <v>6.3</v>
      </c>
      <c r="V40" s="4">
        <f t="shared" si="1"/>
        <v>50.4</v>
      </c>
      <c r="W40" s="33">
        <v>0.8</v>
      </c>
      <c r="X40" s="23">
        <f t="shared" si="5"/>
        <v>1.2599999999999998</v>
      </c>
      <c r="Y40" s="23">
        <f t="shared" si="4"/>
        <v>10.079999999999998</v>
      </c>
      <c r="AA40" s="1" t="s">
        <v>3358</v>
      </c>
    </row>
    <row r="41" spans="1:27" s="1" customFormat="1" x14ac:dyDescent="0.25">
      <c r="A41" s="91" t="s">
        <v>433</v>
      </c>
      <c r="B41" s="41" t="s">
        <v>452</v>
      </c>
      <c r="C41" s="42" t="s">
        <v>38</v>
      </c>
      <c r="D41" s="41" t="s">
        <v>436</v>
      </c>
      <c r="E41" s="1" t="s">
        <v>338</v>
      </c>
      <c r="F41" s="1" t="s">
        <v>338</v>
      </c>
      <c r="G41" s="3" t="s">
        <v>359</v>
      </c>
      <c r="H41" s="1" t="s">
        <v>3032</v>
      </c>
      <c r="I41" s="5" t="s">
        <v>360</v>
      </c>
      <c r="J41" s="5"/>
      <c r="K41" s="5" t="s">
        <v>2605</v>
      </c>
      <c r="L41" s="1" t="s">
        <v>142</v>
      </c>
      <c r="M41" s="1" t="s">
        <v>946</v>
      </c>
      <c r="N41" s="1">
        <v>1</v>
      </c>
      <c r="O41" s="1" t="s">
        <v>426</v>
      </c>
      <c r="P41" s="1">
        <v>1</v>
      </c>
      <c r="S41" s="1">
        <v>1</v>
      </c>
      <c r="U41" s="4">
        <v>5</v>
      </c>
      <c r="V41" s="4">
        <f t="shared" si="1"/>
        <v>5</v>
      </c>
      <c r="W41" s="33">
        <v>0.8</v>
      </c>
      <c r="X41" s="23">
        <f t="shared" si="5"/>
        <v>0.99999999999999978</v>
      </c>
      <c r="Y41" s="23">
        <f t="shared" si="4"/>
        <v>0.99999999999999978</v>
      </c>
      <c r="AA41" s="1" t="s">
        <v>3358</v>
      </c>
    </row>
    <row r="42" spans="1:27" s="1" customFormat="1" x14ac:dyDescent="0.25">
      <c r="A42" s="91" t="s">
        <v>433</v>
      </c>
      <c r="B42" s="41" t="s">
        <v>452</v>
      </c>
      <c r="C42" s="42" t="s">
        <v>38</v>
      </c>
      <c r="D42" s="41" t="s">
        <v>436</v>
      </c>
      <c r="E42" s="1" t="s">
        <v>338</v>
      </c>
      <c r="F42" s="1" t="s">
        <v>338</v>
      </c>
      <c r="G42" s="3" t="s">
        <v>361</v>
      </c>
      <c r="H42" s="1" t="s">
        <v>3032</v>
      </c>
      <c r="I42" s="5" t="s">
        <v>362</v>
      </c>
      <c r="J42" s="5"/>
      <c r="K42" s="5" t="s">
        <v>2605</v>
      </c>
      <c r="L42" s="1" t="s">
        <v>142</v>
      </c>
      <c r="M42" s="1" t="s">
        <v>946</v>
      </c>
      <c r="N42" s="1">
        <v>10</v>
      </c>
      <c r="O42" s="1" t="s">
        <v>426</v>
      </c>
      <c r="P42" s="1">
        <v>1</v>
      </c>
      <c r="S42" s="1">
        <v>1</v>
      </c>
      <c r="U42" s="4">
        <v>0.5</v>
      </c>
      <c r="V42" s="4">
        <f t="shared" si="1"/>
        <v>5</v>
      </c>
      <c r="W42" s="33">
        <v>0.8</v>
      </c>
      <c r="X42" s="23">
        <f t="shared" si="5"/>
        <v>9.9999999999999978E-2</v>
      </c>
      <c r="Y42" s="23">
        <f t="shared" si="4"/>
        <v>0.99999999999999978</v>
      </c>
      <c r="AA42" s="1" t="s">
        <v>3358</v>
      </c>
    </row>
    <row r="43" spans="1:27" s="1" customFormat="1" x14ac:dyDescent="0.25">
      <c r="A43" s="91" t="s">
        <v>433</v>
      </c>
      <c r="B43" s="41" t="s">
        <v>452</v>
      </c>
      <c r="C43" s="42" t="s">
        <v>38</v>
      </c>
      <c r="D43" s="41" t="s">
        <v>437</v>
      </c>
      <c r="E43" s="1" t="s">
        <v>338</v>
      </c>
      <c r="F43" s="1" t="s">
        <v>338</v>
      </c>
      <c r="G43" s="3" t="s">
        <v>1132</v>
      </c>
      <c r="I43" s="5" t="s">
        <v>1133</v>
      </c>
      <c r="J43" s="5"/>
      <c r="K43" s="5" t="s">
        <v>2605</v>
      </c>
      <c r="L43" s="1" t="s">
        <v>5</v>
      </c>
      <c r="M43" s="1" t="s">
        <v>946</v>
      </c>
      <c r="N43" s="1">
        <v>2</v>
      </c>
      <c r="O43" s="1" t="s">
        <v>426</v>
      </c>
      <c r="P43" s="1">
        <v>1</v>
      </c>
      <c r="S43" s="1">
        <v>1</v>
      </c>
      <c r="U43" s="4">
        <v>257</v>
      </c>
      <c r="V43" s="4">
        <f t="shared" si="1"/>
        <v>514</v>
      </c>
      <c r="W43" s="33">
        <v>0.8</v>
      </c>
      <c r="X43" s="23">
        <f t="shared" si="5"/>
        <v>51.399999999999991</v>
      </c>
      <c r="Y43" s="23">
        <f t="shared" si="4"/>
        <v>102.79999999999998</v>
      </c>
      <c r="AA43" s="1" t="s">
        <v>3358</v>
      </c>
    </row>
    <row r="44" spans="1:27" s="1" customFormat="1" x14ac:dyDescent="0.25">
      <c r="A44" s="91" t="s">
        <v>433</v>
      </c>
      <c r="B44" s="41" t="s">
        <v>452</v>
      </c>
      <c r="C44" s="42" t="s">
        <v>38</v>
      </c>
      <c r="D44" s="41" t="s">
        <v>436</v>
      </c>
      <c r="E44" s="1" t="s">
        <v>338</v>
      </c>
      <c r="F44" s="1" t="s">
        <v>338</v>
      </c>
      <c r="G44" s="3" t="s">
        <v>346</v>
      </c>
      <c r="I44" s="5" t="s">
        <v>347</v>
      </c>
      <c r="J44" s="5"/>
      <c r="K44" s="5" t="s">
        <v>2605</v>
      </c>
      <c r="L44" s="1" t="s">
        <v>142</v>
      </c>
      <c r="M44" s="1" t="s">
        <v>946</v>
      </c>
      <c r="N44" s="1">
        <v>3</v>
      </c>
      <c r="O44" s="1" t="s">
        <v>426</v>
      </c>
      <c r="P44" s="1">
        <v>1</v>
      </c>
      <c r="S44" s="1">
        <v>1</v>
      </c>
      <c r="U44" s="4">
        <v>14.2</v>
      </c>
      <c r="V44" s="4">
        <f t="shared" si="1"/>
        <v>42.599999999999994</v>
      </c>
      <c r="W44" s="33">
        <v>0.8</v>
      </c>
      <c r="X44" s="23">
        <f t="shared" si="5"/>
        <v>2.8399999999999994</v>
      </c>
      <c r="Y44" s="23">
        <f t="shared" si="4"/>
        <v>8.5199999999999978</v>
      </c>
      <c r="AA44" s="1" t="s">
        <v>3358</v>
      </c>
    </row>
    <row r="45" spans="1:27" s="1" customFormat="1" x14ac:dyDescent="0.25">
      <c r="A45" s="91" t="s">
        <v>433</v>
      </c>
      <c r="B45" s="41" t="s">
        <v>452</v>
      </c>
      <c r="C45" s="42" t="s">
        <v>38</v>
      </c>
      <c r="D45" s="41" t="s">
        <v>436</v>
      </c>
      <c r="E45" s="1" t="s">
        <v>338</v>
      </c>
      <c r="F45" s="1" t="s">
        <v>338</v>
      </c>
      <c r="G45" s="3" t="s">
        <v>345</v>
      </c>
      <c r="I45" s="5" t="s">
        <v>1140</v>
      </c>
      <c r="J45" s="5"/>
      <c r="K45" s="5" t="s">
        <v>2605</v>
      </c>
      <c r="L45" s="1" t="s">
        <v>142</v>
      </c>
      <c r="M45" s="1" t="s">
        <v>946</v>
      </c>
      <c r="N45" s="1">
        <v>1</v>
      </c>
      <c r="O45" s="1" t="s">
        <v>426</v>
      </c>
      <c r="P45" s="1">
        <v>1</v>
      </c>
      <c r="S45" s="1">
        <v>1</v>
      </c>
      <c r="U45" s="4">
        <v>17.3</v>
      </c>
      <c r="V45" s="4">
        <f t="shared" si="1"/>
        <v>17.3</v>
      </c>
      <c r="W45" s="33">
        <v>0.8</v>
      </c>
      <c r="X45" s="23">
        <f t="shared" si="5"/>
        <v>3.4599999999999995</v>
      </c>
      <c r="Y45" s="23">
        <f t="shared" si="4"/>
        <v>3.4599999999999995</v>
      </c>
      <c r="AA45" s="1" t="s">
        <v>3358</v>
      </c>
    </row>
    <row r="46" spans="1:27" s="1" customFormat="1" x14ac:dyDescent="0.25">
      <c r="A46" s="91" t="s">
        <v>433</v>
      </c>
      <c r="B46" s="41" t="s">
        <v>452</v>
      </c>
      <c r="C46" s="42" t="s">
        <v>38</v>
      </c>
      <c r="D46" s="41" t="s">
        <v>436</v>
      </c>
      <c r="E46" s="1" t="s">
        <v>338</v>
      </c>
      <c r="F46" s="1" t="s">
        <v>338</v>
      </c>
      <c r="G46" s="3" t="s">
        <v>348</v>
      </c>
      <c r="I46" s="5" t="s">
        <v>1139</v>
      </c>
      <c r="J46" s="5"/>
      <c r="K46" s="5" t="s">
        <v>2605</v>
      </c>
      <c r="L46" s="1" t="s">
        <v>142</v>
      </c>
      <c r="M46" s="1" t="s">
        <v>946</v>
      </c>
      <c r="N46" s="1">
        <v>2</v>
      </c>
      <c r="O46" s="1" t="s">
        <v>426</v>
      </c>
      <c r="P46" s="1">
        <v>1</v>
      </c>
      <c r="S46" s="1">
        <v>1</v>
      </c>
      <c r="U46" s="4">
        <v>66.099999999999994</v>
      </c>
      <c r="V46" s="4">
        <f t="shared" si="1"/>
        <v>132.19999999999999</v>
      </c>
      <c r="W46" s="33">
        <v>0.8</v>
      </c>
      <c r="X46" s="23">
        <f t="shared" si="5"/>
        <v>13.219999999999995</v>
      </c>
      <c r="Y46" s="23">
        <f t="shared" si="4"/>
        <v>26.439999999999991</v>
      </c>
      <c r="AA46" s="1" t="s">
        <v>3358</v>
      </c>
    </row>
    <row r="47" spans="1:27" s="1" customFormat="1" x14ac:dyDescent="0.25">
      <c r="A47" s="91" t="s">
        <v>433</v>
      </c>
      <c r="B47" s="41" t="s">
        <v>452</v>
      </c>
      <c r="C47" s="42" t="s">
        <v>38</v>
      </c>
      <c r="D47" s="41" t="s">
        <v>436</v>
      </c>
      <c r="E47" s="1" t="s">
        <v>338</v>
      </c>
      <c r="F47" s="1" t="s">
        <v>338</v>
      </c>
      <c r="G47" s="3" t="s">
        <v>350</v>
      </c>
      <c r="I47" s="5" t="s">
        <v>351</v>
      </c>
      <c r="J47" s="5"/>
      <c r="K47" s="5" t="s">
        <v>2605</v>
      </c>
      <c r="L47" s="1" t="s">
        <v>142</v>
      </c>
      <c r="M47" s="1" t="s">
        <v>946</v>
      </c>
      <c r="N47" s="1">
        <v>4</v>
      </c>
      <c r="O47" s="1" t="s">
        <v>426</v>
      </c>
      <c r="P47" s="1">
        <v>1</v>
      </c>
      <c r="S47" s="1">
        <v>1</v>
      </c>
      <c r="U47" s="4">
        <v>10.6</v>
      </c>
      <c r="V47" s="4">
        <f t="shared" si="1"/>
        <v>42.4</v>
      </c>
      <c r="W47" s="33">
        <v>0.8</v>
      </c>
      <c r="X47" s="23">
        <f t="shared" si="5"/>
        <v>2.1199999999999997</v>
      </c>
      <c r="Y47" s="23">
        <f t="shared" si="4"/>
        <v>8.4799999999999986</v>
      </c>
      <c r="AA47" s="1" t="s">
        <v>3358</v>
      </c>
    </row>
    <row r="48" spans="1:27" s="1" customFormat="1" x14ac:dyDescent="0.25">
      <c r="A48" s="91" t="s">
        <v>433</v>
      </c>
      <c r="B48" s="41" t="s">
        <v>452</v>
      </c>
      <c r="C48" s="42" t="s">
        <v>38</v>
      </c>
      <c r="D48" s="41" t="s">
        <v>436</v>
      </c>
      <c r="E48" s="1" t="s">
        <v>338</v>
      </c>
      <c r="F48" s="1" t="s">
        <v>338</v>
      </c>
      <c r="G48" s="3" t="s">
        <v>349</v>
      </c>
      <c r="I48" s="5" t="s">
        <v>1137</v>
      </c>
      <c r="J48" s="5"/>
      <c r="K48" s="5" t="s">
        <v>2605</v>
      </c>
      <c r="L48" s="1" t="s">
        <v>142</v>
      </c>
      <c r="M48" s="1" t="s">
        <v>946</v>
      </c>
      <c r="N48" s="1">
        <v>1</v>
      </c>
      <c r="O48" s="1" t="s">
        <v>426</v>
      </c>
      <c r="P48" s="1">
        <v>1</v>
      </c>
      <c r="S48" s="1">
        <v>1</v>
      </c>
      <c r="U48" s="4">
        <v>5.5</v>
      </c>
      <c r="V48" s="4">
        <f t="shared" si="1"/>
        <v>5.5</v>
      </c>
      <c r="W48" s="33">
        <v>0.8</v>
      </c>
      <c r="X48" s="23">
        <f t="shared" si="5"/>
        <v>1.0999999999999996</v>
      </c>
      <c r="Y48" s="23">
        <f t="shared" si="4"/>
        <v>1.0999999999999996</v>
      </c>
      <c r="AA48" s="1" t="s">
        <v>3358</v>
      </c>
    </row>
    <row r="49" spans="1:27" s="1" customFormat="1" x14ac:dyDescent="0.25">
      <c r="A49" s="91" t="s">
        <v>433</v>
      </c>
      <c r="B49" s="41" t="s">
        <v>452</v>
      </c>
      <c r="C49" s="42" t="s">
        <v>38</v>
      </c>
      <c r="D49" s="41" t="s">
        <v>436</v>
      </c>
      <c r="E49" s="1" t="s">
        <v>338</v>
      </c>
      <c r="F49" s="1" t="s">
        <v>338</v>
      </c>
      <c r="G49" s="3" t="s">
        <v>352</v>
      </c>
      <c r="I49" s="5" t="s">
        <v>1136</v>
      </c>
      <c r="J49" s="5"/>
      <c r="K49" s="5" t="s">
        <v>2605</v>
      </c>
      <c r="L49" s="1" t="s">
        <v>142</v>
      </c>
      <c r="M49" s="1" t="s">
        <v>946</v>
      </c>
      <c r="N49" s="1">
        <v>3</v>
      </c>
      <c r="O49" s="1" t="s">
        <v>426</v>
      </c>
      <c r="P49" s="1">
        <v>1</v>
      </c>
      <c r="S49" s="1">
        <v>1</v>
      </c>
      <c r="U49" s="4">
        <v>8.4</v>
      </c>
      <c r="V49" s="4">
        <f t="shared" si="1"/>
        <v>25.200000000000003</v>
      </c>
      <c r="W49" s="33">
        <v>0.8</v>
      </c>
      <c r="X49" s="23">
        <f t="shared" si="5"/>
        <v>1.6799999999999997</v>
      </c>
      <c r="Y49" s="23">
        <f t="shared" si="4"/>
        <v>5.0399999999999991</v>
      </c>
      <c r="AA49" s="1" t="s">
        <v>3358</v>
      </c>
    </row>
    <row r="50" spans="1:27" s="81" customFormat="1" x14ac:dyDescent="0.25">
      <c r="A50" s="91" t="s">
        <v>433</v>
      </c>
      <c r="B50" s="41" t="s">
        <v>452</v>
      </c>
      <c r="C50" s="42" t="s">
        <v>38</v>
      </c>
      <c r="D50" s="41" t="s">
        <v>436</v>
      </c>
      <c r="E50" s="81" t="s">
        <v>338</v>
      </c>
      <c r="F50" s="81" t="s">
        <v>338</v>
      </c>
      <c r="G50" s="79" t="s">
        <v>353</v>
      </c>
      <c r="I50" s="71" t="s">
        <v>1138</v>
      </c>
      <c r="J50" s="71"/>
      <c r="K50" s="71" t="s">
        <v>2605</v>
      </c>
      <c r="L50" s="81" t="s">
        <v>142</v>
      </c>
      <c r="M50" s="81" t="s">
        <v>946</v>
      </c>
      <c r="N50" s="81">
        <v>1</v>
      </c>
      <c r="O50" s="81" t="s">
        <v>426</v>
      </c>
      <c r="P50" s="81">
        <v>1</v>
      </c>
      <c r="S50" s="81">
        <v>1</v>
      </c>
      <c r="U50" s="83">
        <v>141.19999999999999</v>
      </c>
      <c r="V50" s="83">
        <f t="shared" si="1"/>
        <v>141.19999999999999</v>
      </c>
      <c r="W50" s="33">
        <v>0.8</v>
      </c>
      <c r="X50" s="23">
        <f t="shared" si="5"/>
        <v>28.239999999999991</v>
      </c>
      <c r="Y50" s="23">
        <f t="shared" si="4"/>
        <v>28.239999999999991</v>
      </c>
      <c r="AA50" s="1" t="s">
        <v>3358</v>
      </c>
    </row>
    <row r="51" spans="1:27" s="1" customFormat="1" x14ac:dyDescent="0.25">
      <c r="A51" s="91" t="s">
        <v>433</v>
      </c>
      <c r="B51" s="41" t="s">
        <v>452</v>
      </c>
      <c r="C51" s="42" t="s">
        <v>38</v>
      </c>
      <c r="D51" s="41" t="s">
        <v>436</v>
      </c>
      <c r="E51" s="1" t="s">
        <v>338</v>
      </c>
      <c r="F51" s="1" t="s">
        <v>338</v>
      </c>
      <c r="G51" s="3" t="s">
        <v>341</v>
      </c>
      <c r="I51" s="5" t="s">
        <v>1468</v>
      </c>
      <c r="J51" s="5"/>
      <c r="K51" s="5" t="s">
        <v>2605</v>
      </c>
      <c r="L51" s="1" t="s">
        <v>142</v>
      </c>
      <c r="M51" s="1" t="s">
        <v>946</v>
      </c>
      <c r="N51" s="1">
        <v>1</v>
      </c>
      <c r="O51" s="1" t="s">
        <v>426</v>
      </c>
      <c r="P51" s="1">
        <v>1</v>
      </c>
      <c r="S51" s="1">
        <v>1</v>
      </c>
      <c r="U51" s="4">
        <v>95.3</v>
      </c>
      <c r="V51" s="4">
        <f t="shared" si="1"/>
        <v>95.3</v>
      </c>
      <c r="W51" s="33">
        <v>0.8</v>
      </c>
      <c r="X51" s="23">
        <f t="shared" si="5"/>
        <v>19.059999999999995</v>
      </c>
      <c r="Y51" s="23">
        <f t="shared" si="4"/>
        <v>19.059999999999995</v>
      </c>
      <c r="AA51" s="1" t="s">
        <v>3358</v>
      </c>
    </row>
    <row r="52" spans="1:27" s="1" customFormat="1" x14ac:dyDescent="0.25">
      <c r="A52" s="91" t="s">
        <v>433</v>
      </c>
      <c r="B52" s="41" t="s">
        <v>452</v>
      </c>
      <c r="C52" s="42" t="s">
        <v>38</v>
      </c>
      <c r="D52" s="41" t="s">
        <v>436</v>
      </c>
      <c r="E52" s="1" t="s">
        <v>338</v>
      </c>
      <c r="F52" s="1" t="s">
        <v>338</v>
      </c>
      <c r="G52" s="3" t="s">
        <v>342</v>
      </c>
      <c r="H52" s="1" t="s">
        <v>3032</v>
      </c>
      <c r="I52" s="5" t="s">
        <v>343</v>
      </c>
      <c r="J52" s="5"/>
      <c r="K52" s="5" t="s">
        <v>2605</v>
      </c>
      <c r="L52" s="1" t="s">
        <v>142</v>
      </c>
      <c r="M52" s="1" t="s">
        <v>946</v>
      </c>
      <c r="N52" s="1">
        <v>1</v>
      </c>
      <c r="O52" s="1" t="s">
        <v>426</v>
      </c>
      <c r="P52" s="1">
        <v>1</v>
      </c>
      <c r="S52" s="1">
        <v>1</v>
      </c>
      <c r="U52" s="4">
        <v>30</v>
      </c>
      <c r="V52" s="4">
        <f t="shared" si="1"/>
        <v>30</v>
      </c>
      <c r="W52" s="33">
        <v>0.8</v>
      </c>
      <c r="X52" s="23">
        <f t="shared" si="5"/>
        <v>5.9999999999999982</v>
      </c>
      <c r="Y52" s="23">
        <f t="shared" si="4"/>
        <v>5.9999999999999982</v>
      </c>
      <c r="AA52" s="1" t="s">
        <v>3358</v>
      </c>
    </row>
    <row r="53" spans="1:27" s="1" customFormat="1" x14ac:dyDescent="0.25">
      <c r="A53" s="91" t="s">
        <v>433</v>
      </c>
      <c r="B53" s="41" t="s">
        <v>452</v>
      </c>
      <c r="C53" s="42" t="s">
        <v>38</v>
      </c>
      <c r="D53" s="41" t="s">
        <v>436</v>
      </c>
      <c r="E53" s="1" t="s">
        <v>338</v>
      </c>
      <c r="F53" s="1" t="s">
        <v>338</v>
      </c>
      <c r="G53" s="3" t="s">
        <v>339</v>
      </c>
      <c r="I53" s="5" t="s">
        <v>340</v>
      </c>
      <c r="J53" s="5"/>
      <c r="K53" s="5" t="s">
        <v>2605</v>
      </c>
      <c r="L53" s="1" t="s">
        <v>142</v>
      </c>
      <c r="M53" s="1" t="s">
        <v>946</v>
      </c>
      <c r="N53" s="1">
        <v>1</v>
      </c>
      <c r="O53" s="1" t="s">
        <v>426</v>
      </c>
      <c r="P53" s="1">
        <v>1</v>
      </c>
      <c r="S53" s="1">
        <v>1</v>
      </c>
      <c r="U53" s="4">
        <v>52.2</v>
      </c>
      <c r="V53" s="4">
        <f t="shared" si="1"/>
        <v>52.2</v>
      </c>
      <c r="W53" s="33">
        <v>0.8</v>
      </c>
      <c r="X53" s="23">
        <f t="shared" si="5"/>
        <v>10.439999999999998</v>
      </c>
      <c r="Y53" s="23">
        <f t="shared" si="4"/>
        <v>10.439999999999998</v>
      </c>
      <c r="AA53" s="1" t="s">
        <v>3358</v>
      </c>
    </row>
    <row r="54" spans="1:27" s="1" customFormat="1" x14ac:dyDescent="0.25">
      <c r="A54" s="91" t="s">
        <v>433</v>
      </c>
      <c r="B54" s="41" t="s">
        <v>452</v>
      </c>
      <c r="C54" s="42" t="s">
        <v>38</v>
      </c>
      <c r="D54" s="41" t="s">
        <v>436</v>
      </c>
      <c r="E54" s="1" t="s">
        <v>338</v>
      </c>
      <c r="F54" s="1" t="s">
        <v>338</v>
      </c>
      <c r="G54" s="3" t="s">
        <v>389</v>
      </c>
      <c r="I54" s="5" t="s">
        <v>1970</v>
      </c>
      <c r="J54" s="5"/>
      <c r="K54" s="5" t="s">
        <v>2605</v>
      </c>
      <c r="L54" s="1" t="s">
        <v>142</v>
      </c>
      <c r="M54" s="1" t="s">
        <v>946</v>
      </c>
      <c r="N54" s="1">
        <v>4</v>
      </c>
      <c r="O54" s="1" t="s">
        <v>426</v>
      </c>
      <c r="P54" s="1">
        <v>1</v>
      </c>
      <c r="S54" s="1">
        <v>1</v>
      </c>
      <c r="U54" s="4">
        <v>5.6</v>
      </c>
      <c r="V54" s="4">
        <f t="shared" si="1"/>
        <v>22.4</v>
      </c>
      <c r="W54" s="33">
        <v>0.8</v>
      </c>
      <c r="X54" s="23">
        <f t="shared" si="5"/>
        <v>1.1199999999999997</v>
      </c>
      <c r="Y54" s="23">
        <f t="shared" ref="Y54:Y79" si="6">X54*N54</f>
        <v>4.4799999999999986</v>
      </c>
      <c r="AA54" s="1" t="s">
        <v>3358</v>
      </c>
    </row>
    <row r="55" spans="1:27" s="1" customFormat="1" x14ac:dyDescent="0.25">
      <c r="A55" s="91" t="s">
        <v>433</v>
      </c>
      <c r="B55" s="41" t="s">
        <v>452</v>
      </c>
      <c r="C55" s="42" t="s">
        <v>38</v>
      </c>
      <c r="D55" s="41" t="s">
        <v>436</v>
      </c>
      <c r="E55" s="1" t="s">
        <v>338</v>
      </c>
      <c r="F55" s="1" t="s">
        <v>338</v>
      </c>
      <c r="G55" s="3" t="s">
        <v>387</v>
      </c>
      <c r="I55" s="5" t="s">
        <v>388</v>
      </c>
      <c r="J55" s="5"/>
      <c r="K55" s="5" t="s">
        <v>2605</v>
      </c>
      <c r="L55" s="1" t="s">
        <v>142</v>
      </c>
      <c r="M55" s="1" t="s">
        <v>946</v>
      </c>
      <c r="N55" s="1">
        <v>14</v>
      </c>
      <c r="O55" s="1" t="s">
        <v>426</v>
      </c>
      <c r="P55" s="1">
        <v>1</v>
      </c>
      <c r="S55" s="1">
        <v>1</v>
      </c>
      <c r="U55" s="4">
        <v>9.4</v>
      </c>
      <c r="V55" s="4">
        <f t="shared" si="1"/>
        <v>131.6</v>
      </c>
      <c r="W55" s="33">
        <v>0.8</v>
      </c>
      <c r="X55" s="23">
        <f t="shared" si="5"/>
        <v>1.8799999999999997</v>
      </c>
      <c r="Y55" s="23">
        <f t="shared" si="6"/>
        <v>26.319999999999997</v>
      </c>
      <c r="AA55" s="1" t="s">
        <v>3358</v>
      </c>
    </row>
    <row r="56" spans="1:27" s="1" customFormat="1" x14ac:dyDescent="0.25">
      <c r="A56" s="91" t="s">
        <v>433</v>
      </c>
      <c r="B56" s="41" t="s">
        <v>452</v>
      </c>
      <c r="C56" s="42" t="s">
        <v>38</v>
      </c>
      <c r="D56" s="41" t="s">
        <v>436</v>
      </c>
      <c r="E56" s="1" t="s">
        <v>338</v>
      </c>
      <c r="F56" s="1" t="s">
        <v>338</v>
      </c>
      <c r="G56" s="3" t="s">
        <v>391</v>
      </c>
      <c r="I56" s="5" t="s">
        <v>1135</v>
      </c>
      <c r="J56" s="5"/>
      <c r="K56" s="5" t="s">
        <v>2605</v>
      </c>
      <c r="L56" s="1" t="s">
        <v>142</v>
      </c>
      <c r="M56" s="1" t="s">
        <v>946</v>
      </c>
      <c r="N56" s="1">
        <v>13</v>
      </c>
      <c r="O56" s="1" t="s">
        <v>426</v>
      </c>
      <c r="P56" s="1">
        <v>1</v>
      </c>
      <c r="S56" s="1">
        <v>1</v>
      </c>
      <c r="U56" s="4">
        <v>1.9</v>
      </c>
      <c r="V56" s="4">
        <f t="shared" si="1"/>
        <v>24.7</v>
      </c>
      <c r="W56" s="33">
        <v>0.8</v>
      </c>
      <c r="X56" s="23">
        <f t="shared" si="5"/>
        <v>0.37999999999999989</v>
      </c>
      <c r="Y56" s="23">
        <f t="shared" si="6"/>
        <v>4.9399999999999986</v>
      </c>
      <c r="AA56" s="1" t="s">
        <v>3358</v>
      </c>
    </row>
    <row r="57" spans="1:27" s="1" customFormat="1" x14ac:dyDescent="0.25">
      <c r="A57" s="91" t="s">
        <v>433</v>
      </c>
      <c r="B57" s="41" t="s">
        <v>452</v>
      </c>
      <c r="C57" s="42" t="s">
        <v>38</v>
      </c>
      <c r="D57" s="41" t="s">
        <v>436</v>
      </c>
      <c r="E57" s="1" t="s">
        <v>338</v>
      </c>
      <c r="F57" s="1" t="s">
        <v>338</v>
      </c>
      <c r="G57" s="3" t="s">
        <v>344</v>
      </c>
      <c r="I57" s="5" t="s">
        <v>1134</v>
      </c>
      <c r="J57" s="5"/>
      <c r="K57" s="5" t="s">
        <v>2605</v>
      </c>
      <c r="L57" s="1" t="s">
        <v>142</v>
      </c>
      <c r="M57" s="1" t="s">
        <v>946</v>
      </c>
      <c r="N57" s="1">
        <v>3</v>
      </c>
      <c r="O57" s="1" t="s">
        <v>426</v>
      </c>
      <c r="P57" s="1">
        <v>1</v>
      </c>
      <c r="S57" s="1">
        <v>1</v>
      </c>
      <c r="U57" s="4">
        <v>91.6</v>
      </c>
      <c r="V57" s="4">
        <f t="shared" si="1"/>
        <v>274.79999999999995</v>
      </c>
      <c r="W57" s="33">
        <v>0.8</v>
      </c>
      <c r="X57" s="23">
        <f t="shared" si="5"/>
        <v>18.319999999999993</v>
      </c>
      <c r="Y57" s="23">
        <f t="shared" si="6"/>
        <v>54.95999999999998</v>
      </c>
      <c r="AA57" s="1" t="s">
        <v>3358</v>
      </c>
    </row>
    <row r="58" spans="1:27" s="1" customFormat="1" x14ac:dyDescent="0.25">
      <c r="A58" s="91" t="s">
        <v>433</v>
      </c>
      <c r="B58" s="41" t="s">
        <v>452</v>
      </c>
      <c r="C58" s="42" t="s">
        <v>38</v>
      </c>
      <c r="D58" s="41" t="s">
        <v>436</v>
      </c>
      <c r="E58" s="1" t="s">
        <v>338</v>
      </c>
      <c r="F58" s="1" t="s">
        <v>338</v>
      </c>
      <c r="G58" s="3" t="s">
        <v>2989</v>
      </c>
      <c r="I58" s="5" t="s">
        <v>2990</v>
      </c>
      <c r="J58" s="5"/>
      <c r="K58" s="5" t="s">
        <v>2605</v>
      </c>
      <c r="L58" s="1" t="s">
        <v>142</v>
      </c>
      <c r="M58" s="1" t="s">
        <v>946</v>
      </c>
      <c r="N58" s="1">
        <v>1</v>
      </c>
      <c r="O58" s="1" t="s">
        <v>426</v>
      </c>
      <c r="P58" s="1">
        <v>1</v>
      </c>
      <c r="S58" s="1">
        <v>1</v>
      </c>
      <c r="U58" s="4">
        <v>202.7</v>
      </c>
      <c r="V58" s="4">
        <f t="shared" si="1"/>
        <v>202.7</v>
      </c>
      <c r="W58" s="33">
        <v>0.8</v>
      </c>
      <c r="X58" s="23">
        <f t="shared" si="5"/>
        <v>40.539999999999992</v>
      </c>
      <c r="Y58" s="23">
        <f t="shared" si="6"/>
        <v>40.539999999999992</v>
      </c>
      <c r="AA58" s="1" t="s">
        <v>3358</v>
      </c>
    </row>
    <row r="59" spans="1:27" s="1" customFormat="1" x14ac:dyDescent="0.25">
      <c r="A59" s="91" t="s">
        <v>433</v>
      </c>
      <c r="B59" s="41" t="s">
        <v>452</v>
      </c>
      <c r="C59" s="42" t="s">
        <v>38</v>
      </c>
      <c r="D59" s="41" t="s">
        <v>436</v>
      </c>
      <c r="E59" s="1" t="s">
        <v>338</v>
      </c>
      <c r="F59" s="1" t="s">
        <v>338</v>
      </c>
      <c r="G59" s="3" t="s">
        <v>2991</v>
      </c>
      <c r="I59" s="5" t="s">
        <v>2992</v>
      </c>
      <c r="J59" s="5"/>
      <c r="K59" s="5" t="s">
        <v>2605</v>
      </c>
      <c r="L59" s="1" t="s">
        <v>142</v>
      </c>
      <c r="M59" s="1" t="s">
        <v>946</v>
      </c>
      <c r="N59" s="1">
        <v>3</v>
      </c>
      <c r="O59" s="1" t="s">
        <v>426</v>
      </c>
      <c r="P59" s="1">
        <v>1</v>
      </c>
      <c r="S59" s="1">
        <v>1</v>
      </c>
      <c r="U59" s="4">
        <v>7.7</v>
      </c>
      <c r="V59" s="4">
        <f t="shared" si="1"/>
        <v>23.1</v>
      </c>
      <c r="W59" s="33">
        <v>0.8</v>
      </c>
      <c r="X59" s="23">
        <f t="shared" si="5"/>
        <v>1.5399999999999996</v>
      </c>
      <c r="Y59" s="23">
        <f t="shared" si="6"/>
        <v>4.6199999999999992</v>
      </c>
      <c r="AA59" s="1" t="s">
        <v>3358</v>
      </c>
    </row>
    <row r="60" spans="1:27" s="1" customFormat="1" x14ac:dyDescent="0.25">
      <c r="A60" s="91" t="s">
        <v>433</v>
      </c>
      <c r="B60" s="41" t="s">
        <v>452</v>
      </c>
      <c r="C60" s="42" t="s">
        <v>38</v>
      </c>
      <c r="D60" s="41" t="s">
        <v>436</v>
      </c>
      <c r="E60" s="1" t="s">
        <v>338</v>
      </c>
      <c r="F60" s="1" t="s">
        <v>338</v>
      </c>
      <c r="G60" s="3" t="s">
        <v>2993</v>
      </c>
      <c r="I60" s="5" t="s">
        <v>17</v>
      </c>
      <c r="J60" s="5"/>
      <c r="K60" s="5" t="s">
        <v>2605</v>
      </c>
      <c r="L60" s="1" t="s">
        <v>142</v>
      </c>
      <c r="M60" s="1" t="s">
        <v>946</v>
      </c>
      <c r="N60" s="1">
        <v>2</v>
      </c>
      <c r="O60" s="1" t="s">
        <v>426</v>
      </c>
      <c r="P60" s="1">
        <v>1</v>
      </c>
      <c r="S60" s="1">
        <v>1</v>
      </c>
      <c r="U60" s="4">
        <v>15.3</v>
      </c>
      <c r="V60" s="4">
        <f t="shared" si="1"/>
        <v>30.6</v>
      </c>
      <c r="W60" s="33">
        <v>0.8</v>
      </c>
      <c r="X60" s="23">
        <f t="shared" si="5"/>
        <v>3.0599999999999996</v>
      </c>
      <c r="Y60" s="23">
        <f t="shared" si="6"/>
        <v>6.1199999999999992</v>
      </c>
      <c r="AA60" s="1" t="s">
        <v>3358</v>
      </c>
    </row>
    <row r="61" spans="1:27" s="1" customFormat="1" x14ac:dyDescent="0.25">
      <c r="A61" s="91" t="s">
        <v>433</v>
      </c>
      <c r="B61" s="41" t="s">
        <v>452</v>
      </c>
      <c r="C61" s="42" t="s">
        <v>38</v>
      </c>
      <c r="D61" s="41" t="s">
        <v>436</v>
      </c>
      <c r="E61" s="1" t="s">
        <v>338</v>
      </c>
      <c r="F61" s="1" t="s">
        <v>338</v>
      </c>
      <c r="G61" s="3" t="s">
        <v>2994</v>
      </c>
      <c r="I61" s="5" t="s">
        <v>2995</v>
      </c>
      <c r="J61" s="5"/>
      <c r="K61" s="5" t="s">
        <v>2605</v>
      </c>
      <c r="L61" s="1" t="s">
        <v>142</v>
      </c>
      <c r="M61" s="1" t="s">
        <v>946</v>
      </c>
      <c r="N61" s="1">
        <v>1</v>
      </c>
      <c r="O61" s="1" t="s">
        <v>426</v>
      </c>
      <c r="P61" s="1">
        <v>1</v>
      </c>
      <c r="S61" s="1">
        <v>1</v>
      </c>
      <c r="U61" s="4">
        <v>3</v>
      </c>
      <c r="V61" s="4">
        <f t="shared" si="1"/>
        <v>3</v>
      </c>
      <c r="W61" s="33">
        <v>0.8</v>
      </c>
      <c r="X61" s="23">
        <f t="shared" si="5"/>
        <v>0.59999999999999987</v>
      </c>
      <c r="Y61" s="23">
        <f t="shared" si="6"/>
        <v>0.59999999999999987</v>
      </c>
      <c r="AA61" s="1" t="s">
        <v>3358</v>
      </c>
    </row>
    <row r="62" spans="1:27" s="1" customFormat="1" x14ac:dyDescent="0.25">
      <c r="A62" s="91" t="s">
        <v>433</v>
      </c>
      <c r="B62" s="41" t="s">
        <v>452</v>
      </c>
      <c r="C62" s="42" t="s">
        <v>38</v>
      </c>
      <c r="D62" s="41" t="s">
        <v>436</v>
      </c>
      <c r="E62" s="1" t="s">
        <v>338</v>
      </c>
      <c r="F62" s="1" t="s">
        <v>338</v>
      </c>
      <c r="G62" s="3" t="s">
        <v>2996</v>
      </c>
      <c r="I62" s="5" t="s">
        <v>2997</v>
      </c>
      <c r="J62" s="5"/>
      <c r="K62" s="5" t="s">
        <v>2605</v>
      </c>
      <c r="L62" s="1" t="s">
        <v>142</v>
      </c>
      <c r="M62" s="1" t="s">
        <v>946</v>
      </c>
      <c r="N62" s="1">
        <v>10</v>
      </c>
      <c r="O62" s="1" t="s">
        <v>426</v>
      </c>
      <c r="P62" s="1">
        <v>1</v>
      </c>
      <c r="S62" s="1">
        <v>1</v>
      </c>
      <c r="U62" s="4">
        <v>2.2999999999999998</v>
      </c>
      <c r="V62" s="4">
        <f t="shared" si="1"/>
        <v>23</v>
      </c>
      <c r="W62" s="33">
        <v>0.8</v>
      </c>
      <c r="X62" s="23">
        <f t="shared" si="5"/>
        <v>0.45999999999999985</v>
      </c>
      <c r="Y62" s="23">
        <f t="shared" si="6"/>
        <v>4.5999999999999988</v>
      </c>
      <c r="AA62" s="1" t="s">
        <v>3358</v>
      </c>
    </row>
    <row r="63" spans="1:27" s="1" customFormat="1" x14ac:dyDescent="0.25">
      <c r="A63" s="91" t="s">
        <v>433</v>
      </c>
      <c r="B63" s="41" t="s">
        <v>452</v>
      </c>
      <c r="C63" s="42" t="s">
        <v>38</v>
      </c>
      <c r="D63" s="41" t="s">
        <v>436</v>
      </c>
      <c r="E63" s="1" t="s">
        <v>338</v>
      </c>
      <c r="F63" s="1" t="s">
        <v>338</v>
      </c>
      <c r="G63" s="3" t="s">
        <v>2998</v>
      </c>
      <c r="I63" s="5" t="s">
        <v>2999</v>
      </c>
      <c r="J63" s="5"/>
      <c r="K63" s="5" t="s">
        <v>2605</v>
      </c>
      <c r="L63" s="1" t="s">
        <v>142</v>
      </c>
      <c r="M63" s="1" t="s">
        <v>946</v>
      </c>
      <c r="N63" s="1">
        <v>2</v>
      </c>
      <c r="O63" s="1" t="s">
        <v>426</v>
      </c>
      <c r="P63" s="1">
        <v>1</v>
      </c>
      <c r="S63" s="1">
        <v>1</v>
      </c>
      <c r="U63" s="4">
        <v>4.5999999999999996</v>
      </c>
      <c r="V63" s="4">
        <f t="shared" si="1"/>
        <v>9.1999999999999993</v>
      </c>
      <c r="W63" s="33">
        <v>0.8</v>
      </c>
      <c r="X63" s="23">
        <f t="shared" si="5"/>
        <v>0.91999999999999971</v>
      </c>
      <c r="Y63" s="23">
        <f t="shared" si="6"/>
        <v>1.8399999999999994</v>
      </c>
      <c r="AA63" s="1" t="s">
        <v>3358</v>
      </c>
    </row>
    <row r="64" spans="1:27" s="1" customFormat="1" x14ac:dyDescent="0.25">
      <c r="A64" s="91" t="s">
        <v>433</v>
      </c>
      <c r="B64" s="41" t="s">
        <v>452</v>
      </c>
      <c r="C64" s="42" t="s">
        <v>38</v>
      </c>
      <c r="D64" s="41" t="s">
        <v>436</v>
      </c>
      <c r="E64" s="1" t="s">
        <v>338</v>
      </c>
      <c r="F64" s="1" t="s">
        <v>338</v>
      </c>
      <c r="G64" s="3" t="s">
        <v>3000</v>
      </c>
      <c r="H64" s="1" t="s">
        <v>3033</v>
      </c>
      <c r="I64" s="5" t="s">
        <v>3001</v>
      </c>
      <c r="J64" s="5"/>
      <c r="K64" s="5" t="s">
        <v>2605</v>
      </c>
      <c r="L64" s="1" t="s">
        <v>142</v>
      </c>
      <c r="M64" s="1" t="s">
        <v>946</v>
      </c>
      <c r="N64" s="1">
        <v>1</v>
      </c>
      <c r="O64" s="1" t="s">
        <v>426</v>
      </c>
      <c r="P64" s="1">
        <v>1</v>
      </c>
      <c r="S64" s="1">
        <v>1</v>
      </c>
      <c r="U64" s="4">
        <v>55.7</v>
      </c>
      <c r="V64" s="4">
        <f t="shared" si="1"/>
        <v>55.7</v>
      </c>
      <c r="W64" s="33">
        <v>0.8</v>
      </c>
      <c r="X64" s="23">
        <f t="shared" si="5"/>
        <v>11.139999999999999</v>
      </c>
      <c r="Y64" s="23">
        <f t="shared" si="6"/>
        <v>11.139999999999999</v>
      </c>
      <c r="AA64" s="1" t="s">
        <v>3358</v>
      </c>
    </row>
    <row r="65" spans="1:27" s="1" customFormat="1" x14ac:dyDescent="0.25">
      <c r="A65" s="91" t="s">
        <v>433</v>
      </c>
      <c r="B65" s="41" t="s">
        <v>452</v>
      </c>
      <c r="C65" s="42" t="s">
        <v>38</v>
      </c>
      <c r="D65" s="41" t="s">
        <v>436</v>
      </c>
      <c r="E65" s="1" t="s">
        <v>338</v>
      </c>
      <c r="F65" s="1" t="s">
        <v>338</v>
      </c>
      <c r="G65" s="3" t="s">
        <v>3002</v>
      </c>
      <c r="I65" s="5" t="s">
        <v>977</v>
      </c>
      <c r="J65" s="5"/>
      <c r="K65" s="5" t="s">
        <v>2605</v>
      </c>
      <c r="L65" s="1" t="s">
        <v>142</v>
      </c>
      <c r="M65" s="1" t="s">
        <v>946</v>
      </c>
      <c r="N65" s="1">
        <v>1</v>
      </c>
      <c r="O65" s="1" t="s">
        <v>426</v>
      </c>
      <c r="P65" s="1">
        <v>1</v>
      </c>
      <c r="S65" s="1">
        <v>1</v>
      </c>
      <c r="U65" s="4">
        <v>259.8</v>
      </c>
      <c r="V65" s="4">
        <f t="shared" si="1"/>
        <v>259.8</v>
      </c>
      <c r="W65" s="33">
        <v>0.8</v>
      </c>
      <c r="X65" s="23">
        <f t="shared" si="5"/>
        <v>51.959999999999994</v>
      </c>
      <c r="Y65" s="23">
        <f t="shared" si="6"/>
        <v>51.959999999999994</v>
      </c>
      <c r="AA65" s="1" t="s">
        <v>3358</v>
      </c>
    </row>
    <row r="66" spans="1:27" s="1" customFormat="1" x14ac:dyDescent="0.25">
      <c r="A66" s="91" t="s">
        <v>433</v>
      </c>
      <c r="B66" s="41" t="s">
        <v>452</v>
      </c>
      <c r="C66" s="42" t="s">
        <v>38</v>
      </c>
      <c r="D66" s="41" t="s">
        <v>436</v>
      </c>
      <c r="E66" s="1" t="s">
        <v>338</v>
      </c>
      <c r="F66" s="1" t="s">
        <v>338</v>
      </c>
      <c r="G66" s="3" t="s">
        <v>3003</v>
      </c>
      <c r="H66" s="1" t="s">
        <v>3034</v>
      </c>
      <c r="I66" s="5" t="s">
        <v>3004</v>
      </c>
      <c r="J66" s="5"/>
      <c r="K66" s="5" t="s">
        <v>2605</v>
      </c>
      <c r="L66" s="1" t="s">
        <v>142</v>
      </c>
      <c r="M66" s="1" t="s">
        <v>946</v>
      </c>
      <c r="N66" s="1">
        <v>6</v>
      </c>
      <c r="O66" s="1" t="s">
        <v>426</v>
      </c>
      <c r="P66" s="1">
        <v>1</v>
      </c>
      <c r="S66" s="1">
        <v>1</v>
      </c>
      <c r="U66" s="4">
        <v>0.3</v>
      </c>
      <c r="V66" s="4">
        <f t="shared" si="1"/>
        <v>1.7999999999999998</v>
      </c>
      <c r="W66" s="33">
        <v>0.8</v>
      </c>
      <c r="X66" s="23">
        <f t="shared" ref="X66:X79" si="7">U66*(1-W66)</f>
        <v>5.9999999999999984E-2</v>
      </c>
      <c r="Y66" s="23">
        <f t="shared" si="6"/>
        <v>0.35999999999999988</v>
      </c>
      <c r="AA66" s="1" t="s">
        <v>3358</v>
      </c>
    </row>
    <row r="67" spans="1:27" s="1" customFormat="1" x14ac:dyDescent="0.25">
      <c r="A67" s="91" t="s">
        <v>433</v>
      </c>
      <c r="B67" s="41" t="s">
        <v>452</v>
      </c>
      <c r="C67" s="42" t="s">
        <v>38</v>
      </c>
      <c r="D67" s="41" t="s">
        <v>436</v>
      </c>
      <c r="E67" s="1" t="s">
        <v>338</v>
      </c>
      <c r="F67" s="1" t="s">
        <v>338</v>
      </c>
      <c r="G67" s="3" t="s">
        <v>3005</v>
      </c>
      <c r="I67" s="5" t="s">
        <v>3006</v>
      </c>
      <c r="J67" s="5"/>
      <c r="K67" s="5" t="s">
        <v>2605</v>
      </c>
      <c r="L67" s="1" t="s">
        <v>142</v>
      </c>
      <c r="M67" s="1" t="s">
        <v>946</v>
      </c>
      <c r="N67" s="1">
        <v>1</v>
      </c>
      <c r="O67" s="1" t="s">
        <v>426</v>
      </c>
      <c r="P67" s="1">
        <v>1</v>
      </c>
      <c r="S67" s="1">
        <v>1</v>
      </c>
      <c r="U67" s="4">
        <v>15.8</v>
      </c>
      <c r="V67" s="4">
        <f t="shared" ref="V67:V79" si="8">U67*N67</f>
        <v>15.8</v>
      </c>
      <c r="W67" s="33">
        <v>0.8</v>
      </c>
      <c r="X67" s="23">
        <f t="shared" si="7"/>
        <v>3.1599999999999993</v>
      </c>
      <c r="Y67" s="23">
        <f t="shared" si="6"/>
        <v>3.1599999999999993</v>
      </c>
      <c r="AA67" s="1" t="s">
        <v>3358</v>
      </c>
    </row>
    <row r="68" spans="1:27" s="1" customFormat="1" x14ac:dyDescent="0.25">
      <c r="A68" s="91" t="s">
        <v>433</v>
      </c>
      <c r="B68" s="41" t="s">
        <v>452</v>
      </c>
      <c r="C68" s="42" t="s">
        <v>38</v>
      </c>
      <c r="D68" s="41" t="s">
        <v>436</v>
      </c>
      <c r="E68" s="1" t="s">
        <v>338</v>
      </c>
      <c r="F68" s="1" t="s">
        <v>338</v>
      </c>
      <c r="G68" s="3" t="s">
        <v>3008</v>
      </c>
      <c r="I68" s="5" t="s">
        <v>3007</v>
      </c>
      <c r="J68" s="5"/>
      <c r="K68" s="5" t="s">
        <v>2605</v>
      </c>
      <c r="L68" s="1" t="s">
        <v>142</v>
      </c>
      <c r="M68" s="1" t="s">
        <v>946</v>
      </c>
      <c r="N68" s="1">
        <v>3</v>
      </c>
      <c r="O68" s="1" t="s">
        <v>426</v>
      </c>
      <c r="P68" s="1">
        <v>1</v>
      </c>
      <c r="S68" s="1">
        <v>1</v>
      </c>
      <c r="U68" s="4">
        <v>12.2</v>
      </c>
      <c r="V68" s="4">
        <f t="shared" si="8"/>
        <v>36.599999999999994</v>
      </c>
      <c r="W68" s="33">
        <v>0.8</v>
      </c>
      <c r="X68" s="23">
        <f t="shared" si="7"/>
        <v>2.4399999999999995</v>
      </c>
      <c r="Y68" s="23">
        <f t="shared" si="6"/>
        <v>7.3199999999999985</v>
      </c>
      <c r="AA68" s="1" t="s">
        <v>3358</v>
      </c>
    </row>
    <row r="69" spans="1:27" s="1" customFormat="1" x14ac:dyDescent="0.25">
      <c r="A69" s="91" t="s">
        <v>433</v>
      </c>
      <c r="B69" s="41" t="s">
        <v>452</v>
      </c>
      <c r="C69" s="42" t="s">
        <v>38</v>
      </c>
      <c r="D69" s="41" t="s">
        <v>436</v>
      </c>
      <c r="E69" s="1" t="s">
        <v>338</v>
      </c>
      <c r="F69" s="1" t="s">
        <v>338</v>
      </c>
      <c r="G69" s="3" t="s">
        <v>3009</v>
      </c>
      <c r="I69" s="5" t="s">
        <v>13</v>
      </c>
      <c r="J69" s="5"/>
      <c r="K69" s="5" t="s">
        <v>2605</v>
      </c>
      <c r="L69" s="1" t="s">
        <v>142</v>
      </c>
      <c r="M69" s="1" t="s">
        <v>946</v>
      </c>
      <c r="N69" s="1">
        <v>2</v>
      </c>
      <c r="O69" s="1" t="s">
        <v>426</v>
      </c>
      <c r="P69" s="1">
        <v>1</v>
      </c>
      <c r="S69" s="1">
        <v>1</v>
      </c>
      <c r="U69" s="4">
        <v>6.1</v>
      </c>
      <c r="V69" s="4">
        <f t="shared" si="8"/>
        <v>12.2</v>
      </c>
      <c r="W69" s="33">
        <v>0.8</v>
      </c>
      <c r="X69" s="23">
        <f t="shared" si="7"/>
        <v>1.2199999999999998</v>
      </c>
      <c r="Y69" s="23">
        <f t="shared" si="6"/>
        <v>2.4399999999999995</v>
      </c>
      <c r="AA69" s="1" t="s">
        <v>3358</v>
      </c>
    </row>
    <row r="70" spans="1:27" s="1" customFormat="1" x14ac:dyDescent="0.25">
      <c r="A70" s="91" t="s">
        <v>433</v>
      </c>
      <c r="B70" s="41" t="s">
        <v>452</v>
      </c>
      <c r="C70" s="42" t="s">
        <v>38</v>
      </c>
      <c r="D70" s="41" t="s">
        <v>436</v>
      </c>
      <c r="E70" s="1" t="s">
        <v>338</v>
      </c>
      <c r="F70" s="1" t="s">
        <v>338</v>
      </c>
      <c r="G70" s="3" t="s">
        <v>3010</v>
      </c>
      <c r="I70" s="5" t="s">
        <v>205</v>
      </c>
      <c r="J70" s="5"/>
      <c r="K70" s="5" t="s">
        <v>2605</v>
      </c>
      <c r="L70" s="1" t="s">
        <v>142</v>
      </c>
      <c r="M70" s="1" t="s">
        <v>946</v>
      </c>
      <c r="N70" s="1">
        <v>1</v>
      </c>
      <c r="O70" s="1" t="s">
        <v>426</v>
      </c>
      <c r="P70" s="1">
        <v>1</v>
      </c>
      <c r="S70" s="1">
        <v>1</v>
      </c>
      <c r="U70" s="4">
        <v>144.4</v>
      </c>
      <c r="V70" s="4">
        <f t="shared" si="8"/>
        <v>144.4</v>
      </c>
      <c r="W70" s="33">
        <v>0.8</v>
      </c>
      <c r="X70" s="23">
        <f t="shared" si="7"/>
        <v>28.879999999999995</v>
      </c>
      <c r="Y70" s="23">
        <f t="shared" si="6"/>
        <v>28.879999999999995</v>
      </c>
      <c r="AA70" s="1" t="s">
        <v>3358</v>
      </c>
    </row>
    <row r="71" spans="1:27" s="1" customFormat="1" x14ac:dyDescent="0.25">
      <c r="A71" s="91" t="s">
        <v>433</v>
      </c>
      <c r="B71" s="41" t="s">
        <v>452</v>
      </c>
      <c r="C71" s="42" t="s">
        <v>38</v>
      </c>
      <c r="D71" s="41" t="s">
        <v>436</v>
      </c>
      <c r="E71" s="1" t="s">
        <v>338</v>
      </c>
      <c r="F71" s="1" t="s">
        <v>338</v>
      </c>
      <c r="G71" s="3" t="s">
        <v>3011</v>
      </c>
      <c r="I71" s="5" t="s">
        <v>3012</v>
      </c>
      <c r="J71" s="5"/>
      <c r="K71" s="5" t="s">
        <v>2605</v>
      </c>
      <c r="L71" s="1" t="s">
        <v>142</v>
      </c>
      <c r="M71" s="1" t="s">
        <v>946</v>
      </c>
      <c r="N71" s="1">
        <v>1</v>
      </c>
      <c r="O71" s="1" t="s">
        <v>426</v>
      </c>
      <c r="P71" s="1">
        <v>1</v>
      </c>
      <c r="S71" s="1">
        <v>1</v>
      </c>
      <c r="U71" s="4">
        <v>40</v>
      </c>
      <c r="V71" s="4">
        <f t="shared" si="8"/>
        <v>40</v>
      </c>
      <c r="W71" s="33">
        <v>0.8</v>
      </c>
      <c r="X71" s="23">
        <f t="shared" si="7"/>
        <v>7.9999999999999982</v>
      </c>
      <c r="Y71" s="23">
        <f t="shared" si="6"/>
        <v>7.9999999999999982</v>
      </c>
      <c r="AA71" s="1" t="s">
        <v>3358</v>
      </c>
    </row>
    <row r="72" spans="1:27" s="1" customFormat="1" x14ac:dyDescent="0.25">
      <c r="A72" s="91" t="s">
        <v>433</v>
      </c>
      <c r="B72" s="41" t="s">
        <v>452</v>
      </c>
      <c r="C72" s="42" t="s">
        <v>38</v>
      </c>
      <c r="D72" s="41" t="s">
        <v>436</v>
      </c>
      <c r="E72" s="1" t="s">
        <v>338</v>
      </c>
      <c r="F72" s="1" t="s">
        <v>338</v>
      </c>
      <c r="G72" s="3" t="s">
        <v>3013</v>
      </c>
      <c r="I72" s="5" t="s">
        <v>3014</v>
      </c>
      <c r="J72" s="5"/>
      <c r="K72" s="5" t="s">
        <v>2605</v>
      </c>
      <c r="L72" s="1" t="s">
        <v>142</v>
      </c>
      <c r="M72" s="1" t="s">
        <v>946</v>
      </c>
      <c r="N72" s="1">
        <v>1</v>
      </c>
      <c r="O72" s="1" t="s">
        <v>426</v>
      </c>
      <c r="P72" s="1">
        <v>1</v>
      </c>
      <c r="S72" s="1">
        <v>1</v>
      </c>
      <c r="U72" s="4">
        <v>25.4</v>
      </c>
      <c r="V72" s="4">
        <f t="shared" si="8"/>
        <v>25.4</v>
      </c>
      <c r="W72" s="33">
        <v>0.8</v>
      </c>
      <c r="X72" s="23">
        <f t="shared" si="7"/>
        <v>5.0799999999999983</v>
      </c>
      <c r="Y72" s="23">
        <f t="shared" si="6"/>
        <v>5.0799999999999983</v>
      </c>
      <c r="AA72" s="1" t="s">
        <v>3358</v>
      </c>
    </row>
    <row r="73" spans="1:27" s="1" customFormat="1" x14ac:dyDescent="0.25">
      <c r="A73" s="91" t="s">
        <v>433</v>
      </c>
      <c r="B73" s="41" t="s">
        <v>452</v>
      </c>
      <c r="C73" s="42" t="s">
        <v>38</v>
      </c>
      <c r="D73" s="41" t="s">
        <v>436</v>
      </c>
      <c r="E73" s="1" t="s">
        <v>338</v>
      </c>
      <c r="F73" s="1" t="s">
        <v>338</v>
      </c>
      <c r="G73" s="3" t="s">
        <v>3015</v>
      </c>
      <c r="I73" s="5" t="s">
        <v>3016</v>
      </c>
      <c r="J73" s="5"/>
      <c r="K73" s="5" t="s">
        <v>2605</v>
      </c>
      <c r="L73" s="1" t="s">
        <v>142</v>
      </c>
      <c r="M73" s="1" t="s">
        <v>946</v>
      </c>
      <c r="N73" s="1">
        <v>1</v>
      </c>
      <c r="O73" s="1" t="s">
        <v>426</v>
      </c>
      <c r="P73" s="1">
        <v>1</v>
      </c>
      <c r="S73" s="1">
        <v>1</v>
      </c>
      <c r="U73" s="4">
        <v>2.2999999999999998</v>
      </c>
      <c r="V73" s="4">
        <f t="shared" si="8"/>
        <v>2.2999999999999998</v>
      </c>
      <c r="W73" s="33">
        <v>0.8</v>
      </c>
      <c r="X73" s="23">
        <f t="shared" si="7"/>
        <v>0.45999999999999985</v>
      </c>
      <c r="Y73" s="23">
        <f t="shared" si="6"/>
        <v>0.45999999999999985</v>
      </c>
      <c r="AA73" s="1" t="s">
        <v>3358</v>
      </c>
    </row>
    <row r="74" spans="1:27" s="1" customFormat="1" x14ac:dyDescent="0.25">
      <c r="A74" s="91" t="s">
        <v>433</v>
      </c>
      <c r="B74" s="41" t="s">
        <v>452</v>
      </c>
      <c r="C74" s="42" t="s">
        <v>38</v>
      </c>
      <c r="D74" s="41" t="s">
        <v>436</v>
      </c>
      <c r="E74" s="1" t="s">
        <v>338</v>
      </c>
      <c r="F74" s="1" t="s">
        <v>338</v>
      </c>
      <c r="G74" s="3" t="s">
        <v>3017</v>
      </c>
      <c r="I74" s="5" t="s">
        <v>1443</v>
      </c>
      <c r="J74" s="5"/>
      <c r="K74" s="5" t="s">
        <v>2605</v>
      </c>
      <c r="L74" s="1" t="s">
        <v>142</v>
      </c>
      <c r="M74" s="1" t="s">
        <v>946</v>
      </c>
      <c r="N74" s="1">
        <v>12</v>
      </c>
      <c r="O74" s="1" t="s">
        <v>426</v>
      </c>
      <c r="P74" s="1">
        <v>1</v>
      </c>
      <c r="S74" s="1">
        <v>1</v>
      </c>
      <c r="U74" s="4">
        <v>2.4</v>
      </c>
      <c r="V74" s="4">
        <f t="shared" si="8"/>
        <v>28.799999999999997</v>
      </c>
      <c r="W74" s="33">
        <v>0.8</v>
      </c>
      <c r="X74" s="23">
        <f t="shared" si="7"/>
        <v>0.47999999999999987</v>
      </c>
      <c r="Y74" s="23">
        <f t="shared" si="6"/>
        <v>5.759999999999998</v>
      </c>
      <c r="AA74" s="1" t="s">
        <v>3358</v>
      </c>
    </row>
    <row r="75" spans="1:27" s="1" customFormat="1" x14ac:dyDescent="0.25">
      <c r="A75" s="91" t="s">
        <v>433</v>
      </c>
      <c r="B75" s="41" t="s">
        <v>452</v>
      </c>
      <c r="C75" s="42" t="s">
        <v>38</v>
      </c>
      <c r="D75" s="41" t="s">
        <v>436</v>
      </c>
      <c r="E75" s="1" t="s">
        <v>338</v>
      </c>
      <c r="F75" s="1" t="s">
        <v>338</v>
      </c>
      <c r="G75" s="3" t="s">
        <v>3018</v>
      </c>
      <c r="I75" s="5" t="s">
        <v>3019</v>
      </c>
      <c r="J75" s="5"/>
      <c r="K75" s="5" t="s">
        <v>2605</v>
      </c>
      <c r="L75" s="1" t="s">
        <v>142</v>
      </c>
      <c r="M75" s="1" t="s">
        <v>946</v>
      </c>
      <c r="N75" s="1">
        <v>1</v>
      </c>
      <c r="O75" s="1" t="s">
        <v>426</v>
      </c>
      <c r="P75" s="1">
        <v>1</v>
      </c>
      <c r="S75" s="1">
        <v>1</v>
      </c>
      <c r="U75" s="4">
        <v>8.3000000000000007</v>
      </c>
      <c r="V75" s="4">
        <f t="shared" si="8"/>
        <v>8.3000000000000007</v>
      </c>
      <c r="W75" s="33">
        <v>0.8</v>
      </c>
      <c r="X75" s="23">
        <f t="shared" si="7"/>
        <v>1.6599999999999997</v>
      </c>
      <c r="Y75" s="23">
        <f t="shared" si="6"/>
        <v>1.6599999999999997</v>
      </c>
      <c r="AA75" s="1" t="s">
        <v>3358</v>
      </c>
    </row>
    <row r="76" spans="1:27" s="1" customFormat="1" x14ac:dyDescent="0.25">
      <c r="A76" s="91" t="s">
        <v>433</v>
      </c>
      <c r="B76" s="41" t="s">
        <v>452</v>
      </c>
      <c r="C76" s="42" t="s">
        <v>38</v>
      </c>
      <c r="D76" s="41" t="s">
        <v>436</v>
      </c>
      <c r="E76" s="1" t="s">
        <v>338</v>
      </c>
      <c r="F76" s="1" t="s">
        <v>338</v>
      </c>
      <c r="G76" s="3" t="s">
        <v>3020</v>
      </c>
      <c r="I76" s="5" t="s">
        <v>3021</v>
      </c>
      <c r="J76" s="5"/>
      <c r="K76" s="5" t="s">
        <v>2605</v>
      </c>
      <c r="L76" s="1" t="s">
        <v>142</v>
      </c>
      <c r="M76" s="1" t="s">
        <v>946</v>
      </c>
      <c r="N76" s="1">
        <v>1</v>
      </c>
      <c r="O76" s="1" t="s">
        <v>426</v>
      </c>
      <c r="P76" s="1">
        <v>1</v>
      </c>
      <c r="S76" s="1">
        <v>1</v>
      </c>
      <c r="U76" s="4">
        <v>9.6999999999999993</v>
      </c>
      <c r="V76" s="4">
        <f t="shared" si="8"/>
        <v>9.6999999999999993</v>
      </c>
      <c r="W76" s="33">
        <v>0.8</v>
      </c>
      <c r="X76" s="23">
        <f t="shared" si="7"/>
        <v>1.9399999999999995</v>
      </c>
      <c r="Y76" s="23">
        <f t="shared" si="6"/>
        <v>1.9399999999999995</v>
      </c>
      <c r="AA76" s="1" t="s">
        <v>3358</v>
      </c>
    </row>
    <row r="77" spans="1:27" s="1" customFormat="1" x14ac:dyDescent="0.25">
      <c r="A77" s="91" t="s">
        <v>433</v>
      </c>
      <c r="B77" s="41" t="s">
        <v>452</v>
      </c>
      <c r="C77" s="42" t="s">
        <v>38</v>
      </c>
      <c r="D77" s="41" t="s">
        <v>436</v>
      </c>
      <c r="E77" s="1" t="s">
        <v>338</v>
      </c>
      <c r="F77" s="1" t="s">
        <v>338</v>
      </c>
      <c r="G77" s="3" t="s">
        <v>3022</v>
      </c>
      <c r="I77" s="5" t="s">
        <v>1836</v>
      </c>
      <c r="J77" s="5"/>
      <c r="K77" s="5" t="s">
        <v>2605</v>
      </c>
      <c r="L77" s="1" t="s">
        <v>142</v>
      </c>
      <c r="M77" s="1" t="s">
        <v>946</v>
      </c>
      <c r="N77" s="1">
        <v>1</v>
      </c>
      <c r="O77" s="1" t="s">
        <v>426</v>
      </c>
      <c r="P77" s="1">
        <v>1</v>
      </c>
      <c r="S77" s="1">
        <v>1</v>
      </c>
      <c r="U77" s="4">
        <v>7.2</v>
      </c>
      <c r="V77" s="4">
        <f t="shared" si="8"/>
        <v>7.2</v>
      </c>
      <c r="W77" s="33">
        <v>0.8</v>
      </c>
      <c r="X77" s="23">
        <f t="shared" si="7"/>
        <v>1.4399999999999997</v>
      </c>
      <c r="Y77" s="23">
        <f t="shared" si="6"/>
        <v>1.4399999999999997</v>
      </c>
      <c r="AA77" s="1" t="s">
        <v>3358</v>
      </c>
    </row>
    <row r="78" spans="1:27" s="1" customFormat="1" x14ac:dyDescent="0.25">
      <c r="A78" s="91" t="s">
        <v>433</v>
      </c>
      <c r="B78" s="41" t="s">
        <v>452</v>
      </c>
      <c r="C78" s="42" t="s">
        <v>38</v>
      </c>
      <c r="D78" s="41" t="s">
        <v>436</v>
      </c>
      <c r="E78" s="1" t="s">
        <v>338</v>
      </c>
      <c r="F78" s="1" t="s">
        <v>338</v>
      </c>
      <c r="G78" s="3" t="s">
        <v>3023</v>
      </c>
      <c r="I78" s="5" t="s">
        <v>3024</v>
      </c>
      <c r="J78" s="5"/>
      <c r="K78" s="5" t="s">
        <v>2605</v>
      </c>
      <c r="L78" s="1" t="s">
        <v>142</v>
      </c>
      <c r="M78" s="1" t="s">
        <v>946</v>
      </c>
      <c r="N78" s="1">
        <v>1</v>
      </c>
      <c r="O78" s="1" t="s">
        <v>426</v>
      </c>
      <c r="P78" s="1">
        <v>1</v>
      </c>
      <c r="S78" s="1">
        <v>1</v>
      </c>
      <c r="U78" s="4">
        <v>32.9</v>
      </c>
      <c r="V78" s="4">
        <f t="shared" si="8"/>
        <v>32.9</v>
      </c>
      <c r="W78" s="33">
        <v>0.8</v>
      </c>
      <c r="X78" s="23">
        <f t="shared" si="7"/>
        <v>6.5799999999999983</v>
      </c>
      <c r="Y78" s="23">
        <f t="shared" si="6"/>
        <v>6.5799999999999983</v>
      </c>
      <c r="AA78" s="1" t="s">
        <v>3358</v>
      </c>
    </row>
    <row r="79" spans="1:27" s="1" customFormat="1" x14ac:dyDescent="0.25">
      <c r="A79" s="91" t="s">
        <v>433</v>
      </c>
      <c r="B79" s="41" t="s">
        <v>452</v>
      </c>
      <c r="C79" s="42" t="s">
        <v>38</v>
      </c>
      <c r="D79" s="41" t="s">
        <v>436</v>
      </c>
      <c r="E79" s="1" t="s">
        <v>338</v>
      </c>
      <c r="F79" s="1" t="s">
        <v>338</v>
      </c>
      <c r="G79" s="3" t="s">
        <v>3025</v>
      </c>
      <c r="I79" s="5" t="s">
        <v>3026</v>
      </c>
      <c r="J79" s="5"/>
      <c r="K79" s="5" t="s">
        <v>2605</v>
      </c>
      <c r="L79" s="1" t="s">
        <v>142</v>
      </c>
      <c r="M79" s="1" t="s">
        <v>946</v>
      </c>
      <c r="N79" s="1">
        <v>1</v>
      </c>
      <c r="O79" s="1" t="s">
        <v>426</v>
      </c>
      <c r="P79" s="1">
        <v>1</v>
      </c>
      <c r="S79" s="1">
        <v>1</v>
      </c>
      <c r="U79" s="4">
        <v>32.700000000000003</v>
      </c>
      <c r="V79" s="4">
        <f t="shared" si="8"/>
        <v>32.700000000000003</v>
      </c>
      <c r="W79" s="33">
        <v>0.8</v>
      </c>
      <c r="X79" s="23">
        <f t="shared" si="7"/>
        <v>6.5399999999999991</v>
      </c>
      <c r="Y79" s="23">
        <f t="shared" si="6"/>
        <v>6.5399999999999991</v>
      </c>
      <c r="AA79" s="1" t="s">
        <v>3358</v>
      </c>
    </row>
  </sheetData>
  <autoFilter ref="A1:AA79"/>
  <conditionalFormatting sqref="G1">
    <cfRule type="duplicateValues" dxfId="63" priority="1"/>
  </conditionalFormatting>
  <conditionalFormatting sqref="G2:G79">
    <cfRule type="duplicateValues" dxfId="62" priority="2"/>
  </conditionalFormatting>
  <hyperlinks>
    <hyperlink ref="A1" location="Übersicht!A1" display="Übersicht"/>
  </hyperlinks>
  <pageMargins left="0.7" right="0.7" top="0.78740157499999996" bottom="0.78740157499999996" header="0.3" footer="0.3"/>
  <pageSetup paperSize="9" scale="41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/>
  </sheetViews>
  <sheetFormatPr baseColWidth="10" defaultRowHeight="15" x14ac:dyDescent="0.25"/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3385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1" t="s">
        <v>433</v>
      </c>
      <c r="B2" s="41" t="s">
        <v>437</v>
      </c>
      <c r="C2" s="42" t="s">
        <v>5</v>
      </c>
      <c r="D2" s="41" t="s">
        <v>438</v>
      </c>
      <c r="E2" s="1" t="s">
        <v>1961</v>
      </c>
      <c r="F2" s="1" t="s">
        <v>1961</v>
      </c>
      <c r="G2" s="3" t="s">
        <v>1965</v>
      </c>
      <c r="I2" s="15" t="s">
        <v>1964</v>
      </c>
      <c r="J2" s="15"/>
      <c r="K2" s="5" t="s">
        <v>2605</v>
      </c>
      <c r="L2" s="1" t="s">
        <v>142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/>
      <c r="V2" s="4">
        <f>U2*N2</f>
        <v>0</v>
      </c>
      <c r="W2" s="33"/>
      <c r="X2" s="23">
        <v>5</v>
      </c>
      <c r="Y2" s="23">
        <f>X2*N2</f>
        <v>5</v>
      </c>
    </row>
    <row r="3" spans="1:27" s="1" customFormat="1" x14ac:dyDescent="0.25">
      <c r="A3" s="1" t="s">
        <v>433</v>
      </c>
      <c r="B3" s="41" t="s">
        <v>437</v>
      </c>
      <c r="C3" s="42" t="s">
        <v>5</v>
      </c>
      <c r="D3" s="41" t="s">
        <v>438</v>
      </c>
      <c r="E3" s="1" t="s">
        <v>1961</v>
      </c>
      <c r="F3" s="1" t="s">
        <v>1961</v>
      </c>
      <c r="G3" s="3" t="s">
        <v>1963</v>
      </c>
      <c r="H3" s="1">
        <v>375503</v>
      </c>
      <c r="I3" s="15" t="s">
        <v>3485</v>
      </c>
      <c r="J3" s="15"/>
      <c r="K3" s="5" t="s">
        <v>2605</v>
      </c>
      <c r="L3" s="1" t="s">
        <v>142</v>
      </c>
      <c r="M3" s="1" t="s">
        <v>946</v>
      </c>
      <c r="N3" s="1">
        <v>2</v>
      </c>
      <c r="O3" s="1" t="s">
        <v>426</v>
      </c>
      <c r="P3" s="1">
        <v>1</v>
      </c>
      <c r="S3" s="1">
        <v>1</v>
      </c>
      <c r="U3" s="4">
        <v>83.06</v>
      </c>
      <c r="V3" s="4">
        <f t="shared" ref="V3:V7" si="0">U3*N3</f>
        <v>166.12</v>
      </c>
      <c r="W3" s="33">
        <v>0.9</v>
      </c>
      <c r="X3" s="23">
        <f t="shared" ref="X3:X7" si="1">U3*(1-W3)</f>
        <v>8.3059999999999992</v>
      </c>
      <c r="Y3" s="23">
        <f t="shared" ref="Y3:Y7" si="2">X3*N3</f>
        <v>16.611999999999998</v>
      </c>
    </row>
    <row r="4" spans="1:27" s="1" customFormat="1" x14ac:dyDescent="0.25">
      <c r="A4" s="1" t="s">
        <v>433</v>
      </c>
      <c r="B4" s="41" t="s">
        <v>437</v>
      </c>
      <c r="C4" s="42" t="s">
        <v>5</v>
      </c>
      <c r="D4" s="41" t="s">
        <v>438</v>
      </c>
      <c r="E4" s="1" t="s">
        <v>1961</v>
      </c>
      <c r="F4" s="1" t="s">
        <v>1961</v>
      </c>
      <c r="G4" s="6" t="s">
        <v>1962</v>
      </c>
      <c r="H4" s="1">
        <v>551221</v>
      </c>
      <c r="I4" s="15" t="s">
        <v>3486</v>
      </c>
      <c r="J4" s="15"/>
      <c r="K4" s="5" t="s">
        <v>2605</v>
      </c>
      <c r="L4" s="1" t="s">
        <v>142</v>
      </c>
      <c r="M4" s="1" t="s">
        <v>946</v>
      </c>
      <c r="N4" s="1">
        <v>1</v>
      </c>
      <c r="O4" s="1" t="s">
        <v>426</v>
      </c>
      <c r="P4" s="1">
        <v>1</v>
      </c>
      <c r="S4" s="1">
        <v>1</v>
      </c>
      <c r="U4" s="4">
        <v>50.42</v>
      </c>
      <c r="V4" s="4">
        <f t="shared" si="0"/>
        <v>50.42</v>
      </c>
      <c r="W4" s="33">
        <v>0.9</v>
      </c>
      <c r="X4" s="23">
        <f t="shared" si="1"/>
        <v>5.0419999999999989</v>
      </c>
      <c r="Y4" s="23">
        <f t="shared" si="2"/>
        <v>5.0419999999999989</v>
      </c>
    </row>
    <row r="5" spans="1:27" s="1" customFormat="1" x14ac:dyDescent="0.25">
      <c r="A5" s="1" t="s">
        <v>433</v>
      </c>
      <c r="B5" s="41" t="s">
        <v>437</v>
      </c>
      <c r="C5" s="42" t="s">
        <v>5</v>
      </c>
      <c r="D5" s="41" t="s">
        <v>438</v>
      </c>
      <c r="E5" s="1" t="s">
        <v>1961</v>
      </c>
      <c r="F5" s="1" t="s">
        <v>1961</v>
      </c>
      <c r="G5" s="6" t="s">
        <v>2653</v>
      </c>
      <c r="I5" s="15" t="s">
        <v>3487</v>
      </c>
      <c r="J5" s="15"/>
      <c r="K5" s="5" t="s">
        <v>2605</v>
      </c>
      <c r="L5" s="1" t="s">
        <v>142</v>
      </c>
      <c r="M5" s="1" t="s">
        <v>946</v>
      </c>
      <c r="N5" s="1">
        <v>6</v>
      </c>
      <c r="O5" s="1" t="s">
        <v>426</v>
      </c>
      <c r="P5" s="1">
        <v>1</v>
      </c>
      <c r="S5" s="1">
        <v>1</v>
      </c>
      <c r="U5" s="4"/>
      <c r="V5" s="4">
        <f t="shared" si="0"/>
        <v>0</v>
      </c>
      <c r="W5" s="33"/>
      <c r="X5" s="23">
        <v>3</v>
      </c>
      <c r="Y5" s="23">
        <f t="shared" si="2"/>
        <v>18</v>
      </c>
    </row>
    <row r="6" spans="1:27" s="1" customFormat="1" x14ac:dyDescent="0.25">
      <c r="A6" s="1" t="s">
        <v>433</v>
      </c>
      <c r="B6" s="41" t="s">
        <v>437</v>
      </c>
      <c r="C6" s="42" t="s">
        <v>5</v>
      </c>
      <c r="D6" s="41" t="s">
        <v>438</v>
      </c>
      <c r="E6" s="1" t="s">
        <v>1961</v>
      </c>
      <c r="F6" s="1" t="s">
        <v>1961</v>
      </c>
      <c r="G6" s="6" t="s">
        <v>2654</v>
      </c>
      <c r="I6" s="15" t="s">
        <v>2655</v>
      </c>
      <c r="J6" s="15"/>
      <c r="K6" s="5" t="s">
        <v>2605</v>
      </c>
      <c r="L6" s="1" t="s">
        <v>5</v>
      </c>
      <c r="M6" s="1" t="s">
        <v>946</v>
      </c>
      <c r="N6" s="1">
        <v>1</v>
      </c>
      <c r="O6" s="1" t="s">
        <v>426</v>
      </c>
      <c r="P6" s="1">
        <v>1</v>
      </c>
      <c r="S6" s="1">
        <v>1</v>
      </c>
      <c r="U6" s="4"/>
      <c r="V6" s="4">
        <f t="shared" si="0"/>
        <v>0</v>
      </c>
      <c r="W6" s="33"/>
      <c r="X6" s="23">
        <v>5</v>
      </c>
      <c r="Y6" s="23">
        <f t="shared" si="2"/>
        <v>5</v>
      </c>
    </row>
    <row r="7" spans="1:27" s="1" customFormat="1" x14ac:dyDescent="0.25">
      <c r="A7" s="1" t="s">
        <v>433</v>
      </c>
      <c r="B7" s="41" t="s">
        <v>437</v>
      </c>
      <c r="C7" s="42" t="s">
        <v>5</v>
      </c>
      <c r="D7" s="41" t="s">
        <v>438</v>
      </c>
      <c r="E7" s="1" t="s">
        <v>1961</v>
      </c>
      <c r="F7" s="1" t="s">
        <v>1961</v>
      </c>
      <c r="G7" s="3" t="s">
        <v>1966</v>
      </c>
      <c r="I7" s="15" t="s">
        <v>3488</v>
      </c>
      <c r="J7" s="15"/>
      <c r="K7" s="5" t="s">
        <v>2605</v>
      </c>
      <c r="L7" s="1" t="s">
        <v>142</v>
      </c>
      <c r="M7" s="1" t="s">
        <v>946</v>
      </c>
      <c r="N7" s="1">
        <v>1</v>
      </c>
      <c r="O7" s="1" t="s">
        <v>426</v>
      </c>
      <c r="P7" s="1">
        <v>1</v>
      </c>
      <c r="S7" s="1">
        <v>1</v>
      </c>
      <c r="U7" s="4">
        <v>33.29</v>
      </c>
      <c r="V7" s="4">
        <f t="shared" si="0"/>
        <v>33.29</v>
      </c>
      <c r="W7" s="33">
        <v>0.8</v>
      </c>
      <c r="X7" s="23">
        <f t="shared" si="1"/>
        <v>6.6579999999999986</v>
      </c>
      <c r="Y7" s="23">
        <f t="shared" si="2"/>
        <v>6.6579999999999986</v>
      </c>
    </row>
  </sheetData>
  <autoFilter ref="A1:AMK1"/>
  <conditionalFormatting sqref="G1:G7">
    <cfRule type="duplicateValues" dxfId="61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4"/>
  <sheetViews>
    <sheetView workbookViewId="0">
      <pane ySplit="1" topLeftCell="A2" activePane="bottomLeft" state="frozen"/>
      <selection pane="bottomLeft" activeCell="I22" sqref="I22:I25"/>
    </sheetView>
  </sheetViews>
  <sheetFormatPr baseColWidth="10" defaultRowHeight="15" x14ac:dyDescent="0.25"/>
  <cols>
    <col min="1" max="1" width="16.42578125" style="72" bestFit="1" customWidth="1"/>
    <col min="7" max="7" width="15.140625" style="1" customWidth="1"/>
    <col min="8" max="8" width="11.42578125" style="78"/>
    <col min="9" max="9" width="21.28515625" style="77" customWidth="1"/>
    <col min="10" max="10" width="16.7109375" customWidth="1"/>
    <col min="13" max="13" width="11.42578125" style="5"/>
    <col min="25" max="25" width="14.42578125" style="5" bestFit="1" customWidth="1"/>
  </cols>
  <sheetData>
    <row r="1" spans="1:26" ht="45" x14ac:dyDescent="0.25">
      <c r="A1" s="106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75" t="s">
        <v>431</v>
      </c>
      <c r="J1" s="8" t="s">
        <v>2596</v>
      </c>
      <c r="K1" s="8" t="s">
        <v>2600</v>
      </c>
      <c r="L1" s="8" t="s">
        <v>2649</v>
      </c>
      <c r="M1" s="30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30" t="s">
        <v>409</v>
      </c>
      <c r="Z1" s="8" t="s">
        <v>2848</v>
      </c>
    </row>
    <row r="2" spans="1:26" s="70" customFormat="1" x14ac:dyDescent="0.25">
      <c r="A2" s="107" t="s">
        <v>433</v>
      </c>
      <c r="B2" s="66" t="s">
        <v>436</v>
      </c>
      <c r="C2" s="65" t="s">
        <v>142</v>
      </c>
      <c r="D2" s="66" t="s">
        <v>436</v>
      </c>
      <c r="E2" s="64" t="s">
        <v>3194</v>
      </c>
      <c r="F2" s="65" t="s">
        <v>3189</v>
      </c>
      <c r="G2" s="31" t="s">
        <v>3190</v>
      </c>
      <c r="H2" s="64" t="s">
        <v>3191</v>
      </c>
      <c r="I2" s="115" t="s">
        <v>3192</v>
      </c>
      <c r="J2" s="65" t="s">
        <v>3193</v>
      </c>
      <c r="K2" s="65" t="s">
        <v>2711</v>
      </c>
      <c r="L2" s="65" t="s">
        <v>142</v>
      </c>
      <c r="M2" s="5" t="s">
        <v>2119</v>
      </c>
      <c r="N2" s="65">
        <v>1</v>
      </c>
      <c r="O2" s="67" t="s">
        <v>426</v>
      </c>
      <c r="P2" s="65">
        <v>1</v>
      </c>
      <c r="Q2" s="67"/>
      <c r="R2" s="67"/>
      <c r="S2" s="67">
        <v>1</v>
      </c>
      <c r="T2" s="67"/>
      <c r="U2" s="68">
        <v>187.5</v>
      </c>
      <c r="V2" s="69">
        <v>0.6</v>
      </c>
      <c r="W2" s="23">
        <f t="shared" ref="W2:W31" si="0">U2*(1-V2)</f>
        <v>75</v>
      </c>
      <c r="X2" s="23">
        <f t="shared" ref="X2:X32" si="1">W2*N2</f>
        <v>75</v>
      </c>
      <c r="Y2" s="73" t="s">
        <v>3199</v>
      </c>
      <c r="Z2" s="65"/>
    </row>
    <row r="3" spans="1:26" s="70" customFormat="1" x14ac:dyDescent="0.25">
      <c r="A3" s="107" t="s">
        <v>433</v>
      </c>
      <c r="B3" s="66" t="s">
        <v>436</v>
      </c>
      <c r="C3" s="65" t="s">
        <v>142</v>
      </c>
      <c r="D3" s="66" t="s">
        <v>437</v>
      </c>
      <c r="E3" s="64" t="s">
        <v>3194</v>
      </c>
      <c r="F3" s="65" t="s">
        <v>3195</v>
      </c>
      <c r="G3" s="31" t="s">
        <v>3196</v>
      </c>
      <c r="H3" s="64"/>
      <c r="I3" s="115" t="s">
        <v>3197</v>
      </c>
      <c r="J3" s="65"/>
      <c r="K3" s="65" t="s">
        <v>2711</v>
      </c>
      <c r="L3" s="65" t="s">
        <v>142</v>
      </c>
      <c r="M3" s="5" t="s">
        <v>2119</v>
      </c>
      <c r="N3" s="65">
        <v>1</v>
      </c>
      <c r="O3" s="67" t="s">
        <v>426</v>
      </c>
      <c r="P3" s="65">
        <v>1</v>
      </c>
      <c r="Q3" s="67"/>
      <c r="R3" s="67"/>
      <c r="S3" s="67">
        <v>1</v>
      </c>
      <c r="T3" s="67"/>
      <c r="U3" s="68">
        <v>69.94</v>
      </c>
      <c r="V3" s="69">
        <v>0.6</v>
      </c>
      <c r="W3" s="74">
        <f t="shared" si="0"/>
        <v>27.975999999999999</v>
      </c>
      <c r="X3" s="74">
        <f t="shared" si="1"/>
        <v>27.975999999999999</v>
      </c>
      <c r="Y3" s="73" t="s">
        <v>3199</v>
      </c>
      <c r="Z3" s="65"/>
    </row>
    <row r="4" spans="1:26" s="70" customFormat="1" x14ac:dyDescent="0.25">
      <c r="A4" s="107" t="s">
        <v>433</v>
      </c>
      <c r="B4" s="66" t="s">
        <v>436</v>
      </c>
      <c r="C4" s="65" t="s">
        <v>142</v>
      </c>
      <c r="D4" s="66" t="s">
        <v>438</v>
      </c>
      <c r="E4" s="64" t="s">
        <v>3194</v>
      </c>
      <c r="F4" s="65" t="s">
        <v>1671</v>
      </c>
      <c r="G4" s="31" t="s">
        <v>3198</v>
      </c>
      <c r="H4" s="64" t="s">
        <v>3200</v>
      </c>
      <c r="I4" s="115" t="s">
        <v>3201</v>
      </c>
      <c r="J4" s="65"/>
      <c r="K4" s="65" t="s">
        <v>2711</v>
      </c>
      <c r="L4" s="65" t="s">
        <v>142</v>
      </c>
      <c r="M4" s="5" t="s">
        <v>2119</v>
      </c>
      <c r="N4" s="65">
        <v>14</v>
      </c>
      <c r="O4" s="67" t="s">
        <v>426</v>
      </c>
      <c r="P4" s="65">
        <v>1</v>
      </c>
      <c r="Q4" s="67"/>
      <c r="R4" s="67"/>
      <c r="S4" s="67">
        <v>1</v>
      </c>
      <c r="T4" s="67"/>
      <c r="U4" s="68">
        <v>21.9</v>
      </c>
      <c r="V4" s="69">
        <v>0.65</v>
      </c>
      <c r="W4" s="74">
        <f t="shared" si="0"/>
        <v>7.6649999999999991</v>
      </c>
      <c r="X4" s="74">
        <f t="shared" si="1"/>
        <v>107.30999999999999</v>
      </c>
      <c r="Y4" s="73" t="s">
        <v>3202</v>
      </c>
      <c r="Z4" s="65"/>
    </row>
    <row r="5" spans="1:26" s="70" customFormat="1" x14ac:dyDescent="0.25">
      <c r="A5" s="81" t="s">
        <v>433</v>
      </c>
      <c r="B5" s="2" t="s">
        <v>436</v>
      </c>
      <c r="C5" s="1" t="s">
        <v>142</v>
      </c>
      <c r="D5" s="2" t="s">
        <v>448</v>
      </c>
      <c r="E5" s="64" t="s">
        <v>3194</v>
      </c>
      <c r="F5" s="1" t="s">
        <v>2124</v>
      </c>
      <c r="G5" s="31" t="s">
        <v>3203</v>
      </c>
      <c r="H5" s="3" t="s">
        <v>3204</v>
      </c>
      <c r="I5" s="116" t="s">
        <v>3205</v>
      </c>
      <c r="J5" s="71" t="s">
        <v>3206</v>
      </c>
      <c r="K5" s="65" t="s">
        <v>2711</v>
      </c>
      <c r="L5" s="1" t="s">
        <v>142</v>
      </c>
      <c r="M5" s="5" t="s">
        <v>2119</v>
      </c>
      <c r="N5" s="1">
        <v>1</v>
      </c>
      <c r="O5" s="1" t="s">
        <v>426</v>
      </c>
      <c r="P5" s="1">
        <v>1</v>
      </c>
      <c r="Q5" s="1"/>
      <c r="R5" s="1"/>
      <c r="S5" s="1">
        <v>1</v>
      </c>
      <c r="T5" s="1"/>
      <c r="U5" s="4">
        <v>438.9</v>
      </c>
      <c r="V5" s="69">
        <v>0.6</v>
      </c>
      <c r="W5" s="74">
        <f t="shared" si="0"/>
        <v>175.56</v>
      </c>
      <c r="X5" s="74">
        <f t="shared" si="1"/>
        <v>175.56</v>
      </c>
      <c r="Y5" s="73" t="s">
        <v>3199</v>
      </c>
      <c r="Z5" s="65"/>
    </row>
    <row r="6" spans="1:26" x14ac:dyDescent="0.25">
      <c r="A6" s="81" t="s">
        <v>433</v>
      </c>
      <c r="B6" s="2" t="s">
        <v>436</v>
      </c>
      <c r="C6" s="1" t="s">
        <v>142</v>
      </c>
      <c r="D6" s="2" t="s">
        <v>452</v>
      </c>
      <c r="E6" s="64" t="s">
        <v>3194</v>
      </c>
      <c r="F6" s="1" t="s">
        <v>1671</v>
      </c>
      <c r="G6" s="3" t="s">
        <v>3207</v>
      </c>
      <c r="H6" s="3" t="s">
        <v>3209</v>
      </c>
      <c r="I6" s="116" t="s">
        <v>3208</v>
      </c>
      <c r="J6" s="72"/>
      <c r="K6" s="65" t="s">
        <v>2711</v>
      </c>
      <c r="L6" s="1" t="s">
        <v>142</v>
      </c>
      <c r="M6" s="5" t="s">
        <v>2119</v>
      </c>
      <c r="N6" s="1">
        <v>13</v>
      </c>
      <c r="O6" s="1" t="s">
        <v>426</v>
      </c>
      <c r="P6" s="1">
        <v>1</v>
      </c>
      <c r="Q6" s="1"/>
      <c r="R6" s="1"/>
      <c r="S6" s="1">
        <v>1</v>
      </c>
      <c r="T6" s="1"/>
      <c r="U6" s="4">
        <v>17.7</v>
      </c>
      <c r="V6" s="33">
        <v>0.65</v>
      </c>
      <c r="W6" s="74">
        <f t="shared" si="0"/>
        <v>6.1949999999999994</v>
      </c>
      <c r="X6" s="74">
        <f t="shared" si="1"/>
        <v>80.534999999999997</v>
      </c>
      <c r="Y6" s="73" t="s">
        <v>3202</v>
      </c>
      <c r="Z6" s="1"/>
    </row>
    <row r="7" spans="1:26" s="99" customFormat="1" x14ac:dyDescent="0.25">
      <c r="A7" s="108" t="s">
        <v>433</v>
      </c>
      <c r="B7" s="49" t="s">
        <v>436</v>
      </c>
      <c r="C7" s="48" t="s">
        <v>142</v>
      </c>
      <c r="D7" s="49" t="s">
        <v>453</v>
      </c>
      <c r="E7" s="48" t="s">
        <v>3194</v>
      </c>
      <c r="F7" s="48" t="s">
        <v>2630</v>
      </c>
      <c r="G7" s="95" t="s">
        <v>3226</v>
      </c>
      <c r="H7" s="95"/>
      <c r="I7" s="96" t="s">
        <v>2631</v>
      </c>
      <c r="J7" s="97"/>
      <c r="K7" s="48" t="s">
        <v>2711</v>
      </c>
      <c r="L7" s="48" t="s">
        <v>142</v>
      </c>
      <c r="M7" s="51" t="s">
        <v>2119</v>
      </c>
      <c r="N7" s="48">
        <v>0</v>
      </c>
      <c r="O7" s="48" t="s">
        <v>426</v>
      </c>
      <c r="P7" s="48">
        <v>1</v>
      </c>
      <c r="Q7" s="48"/>
      <c r="R7" s="48"/>
      <c r="S7" s="48">
        <v>1</v>
      </c>
      <c r="T7" s="48"/>
      <c r="U7" s="98">
        <v>70</v>
      </c>
      <c r="V7" s="53">
        <v>0.65</v>
      </c>
      <c r="W7" s="54">
        <f t="shared" si="0"/>
        <v>24.5</v>
      </c>
      <c r="X7" s="54">
        <f t="shared" si="1"/>
        <v>0</v>
      </c>
      <c r="Y7" s="51"/>
      <c r="Z7" s="48"/>
    </row>
    <row r="8" spans="1:26" s="99" customFormat="1" x14ac:dyDescent="0.25">
      <c r="A8" s="108" t="s">
        <v>433</v>
      </c>
      <c r="B8" s="49" t="s">
        <v>436</v>
      </c>
      <c r="C8" s="48" t="s">
        <v>142</v>
      </c>
      <c r="D8" s="49" t="s">
        <v>453</v>
      </c>
      <c r="E8" s="48" t="s">
        <v>3194</v>
      </c>
      <c r="F8" s="48" t="s">
        <v>2630</v>
      </c>
      <c r="G8" s="95" t="s">
        <v>3220</v>
      </c>
      <c r="H8" s="95" t="s">
        <v>3221</v>
      </c>
      <c r="I8" s="96" t="s">
        <v>3218</v>
      </c>
      <c r="J8" s="97" t="s">
        <v>3219</v>
      </c>
      <c r="K8" s="48" t="s">
        <v>2711</v>
      </c>
      <c r="L8" s="48" t="s">
        <v>142</v>
      </c>
      <c r="M8" s="51" t="s">
        <v>2119</v>
      </c>
      <c r="N8" s="48">
        <v>0</v>
      </c>
      <c r="O8" s="48" t="s">
        <v>426</v>
      </c>
      <c r="P8" s="48">
        <v>1</v>
      </c>
      <c r="Q8" s="48"/>
      <c r="R8" s="48"/>
      <c r="S8" s="48">
        <v>1</v>
      </c>
      <c r="T8" s="48"/>
      <c r="U8" s="98">
        <v>66</v>
      </c>
      <c r="V8" s="53">
        <v>0.65</v>
      </c>
      <c r="W8" s="54">
        <f t="shared" si="0"/>
        <v>23.099999999999998</v>
      </c>
      <c r="X8" s="54">
        <f t="shared" si="1"/>
        <v>0</v>
      </c>
      <c r="Y8" s="51"/>
      <c r="Z8" s="48"/>
    </row>
    <row r="9" spans="1:26" s="88" customFormat="1" x14ac:dyDescent="0.25">
      <c r="A9" s="108" t="s">
        <v>433</v>
      </c>
      <c r="B9" s="49" t="s">
        <v>436</v>
      </c>
      <c r="C9" s="48" t="s">
        <v>142</v>
      </c>
      <c r="D9" s="49" t="s">
        <v>453</v>
      </c>
      <c r="E9" s="48" t="s">
        <v>3194</v>
      </c>
      <c r="F9" s="48" t="s">
        <v>2630</v>
      </c>
      <c r="G9" s="95" t="s">
        <v>3215</v>
      </c>
      <c r="H9" s="95" t="s">
        <v>3216</v>
      </c>
      <c r="I9" s="96" t="s">
        <v>3213</v>
      </c>
      <c r="J9" s="97" t="s">
        <v>3214</v>
      </c>
      <c r="K9" s="48" t="s">
        <v>2711</v>
      </c>
      <c r="L9" s="48" t="s">
        <v>142</v>
      </c>
      <c r="M9" s="51" t="s">
        <v>2119</v>
      </c>
      <c r="N9" s="48">
        <v>0</v>
      </c>
      <c r="O9" s="48" t="s">
        <v>426</v>
      </c>
      <c r="P9" s="48">
        <v>1</v>
      </c>
      <c r="Q9" s="48"/>
      <c r="R9" s="48"/>
      <c r="S9" s="48">
        <v>1</v>
      </c>
      <c r="T9" s="48"/>
      <c r="U9" s="98">
        <v>62.8</v>
      </c>
      <c r="V9" s="53">
        <v>0.65</v>
      </c>
      <c r="W9" s="54">
        <f t="shared" si="0"/>
        <v>21.979999999999997</v>
      </c>
      <c r="X9" s="54">
        <f t="shared" si="1"/>
        <v>0</v>
      </c>
      <c r="Y9" s="51"/>
      <c r="Z9" s="48"/>
    </row>
    <row r="10" spans="1:26" s="88" customFormat="1" x14ac:dyDescent="0.25">
      <c r="A10" s="108" t="s">
        <v>433</v>
      </c>
      <c r="B10" s="49" t="s">
        <v>436</v>
      </c>
      <c r="C10" s="48" t="s">
        <v>142</v>
      </c>
      <c r="D10" s="49" t="s">
        <v>453</v>
      </c>
      <c r="E10" s="48" t="s">
        <v>3194</v>
      </c>
      <c r="F10" s="48" t="s">
        <v>2630</v>
      </c>
      <c r="G10" s="95" t="s">
        <v>3217</v>
      </c>
      <c r="H10" s="95" t="s">
        <v>3212</v>
      </c>
      <c r="I10" s="96" t="s">
        <v>3210</v>
      </c>
      <c r="J10" s="97" t="s">
        <v>3211</v>
      </c>
      <c r="K10" s="48" t="s">
        <v>2711</v>
      </c>
      <c r="L10" s="48" t="s">
        <v>142</v>
      </c>
      <c r="M10" s="51" t="s">
        <v>2119</v>
      </c>
      <c r="N10" s="48">
        <v>0</v>
      </c>
      <c r="O10" s="48" t="s">
        <v>426</v>
      </c>
      <c r="P10" s="48">
        <v>1</v>
      </c>
      <c r="Q10" s="48"/>
      <c r="R10" s="48"/>
      <c r="S10" s="48">
        <v>1</v>
      </c>
      <c r="T10" s="48"/>
      <c r="U10" s="98">
        <v>55.9</v>
      </c>
      <c r="V10" s="53">
        <v>0.65</v>
      </c>
      <c r="W10" s="54">
        <f t="shared" si="0"/>
        <v>19.564999999999998</v>
      </c>
      <c r="X10" s="54">
        <f t="shared" si="1"/>
        <v>0</v>
      </c>
      <c r="Y10" s="51"/>
      <c r="Z10" s="48"/>
    </row>
    <row r="11" spans="1:26" s="88" customFormat="1" x14ac:dyDescent="0.25">
      <c r="A11" s="108" t="s">
        <v>433</v>
      </c>
      <c r="B11" s="49" t="s">
        <v>436</v>
      </c>
      <c r="C11" s="48" t="s">
        <v>142</v>
      </c>
      <c r="D11" s="49" t="s">
        <v>453</v>
      </c>
      <c r="E11" s="48" t="s">
        <v>3194</v>
      </c>
      <c r="F11" s="48" t="s">
        <v>2630</v>
      </c>
      <c r="G11" s="95" t="s">
        <v>3225</v>
      </c>
      <c r="H11" s="95" t="s">
        <v>3222</v>
      </c>
      <c r="I11" s="96" t="s">
        <v>3223</v>
      </c>
      <c r="J11" s="97" t="s">
        <v>3224</v>
      </c>
      <c r="K11" s="48" t="s">
        <v>2711</v>
      </c>
      <c r="L11" s="48" t="s">
        <v>142</v>
      </c>
      <c r="M11" s="51" t="s">
        <v>2119</v>
      </c>
      <c r="N11" s="48">
        <v>0</v>
      </c>
      <c r="O11" s="48" t="s">
        <v>426</v>
      </c>
      <c r="P11" s="48">
        <v>1</v>
      </c>
      <c r="Q11" s="48"/>
      <c r="R11" s="48"/>
      <c r="S11" s="48">
        <v>1</v>
      </c>
      <c r="T11" s="48"/>
      <c r="U11" s="98">
        <v>95</v>
      </c>
      <c r="V11" s="53">
        <v>0.65</v>
      </c>
      <c r="W11" s="54">
        <f t="shared" si="0"/>
        <v>33.25</v>
      </c>
      <c r="X11" s="54">
        <f t="shared" si="1"/>
        <v>0</v>
      </c>
      <c r="Y11" s="51"/>
      <c r="Z11" s="48"/>
    </row>
    <row r="12" spans="1:26" x14ac:dyDescent="0.25">
      <c r="A12" s="91" t="s">
        <v>433</v>
      </c>
      <c r="B12" s="2" t="s">
        <v>436</v>
      </c>
      <c r="C12" s="81" t="s">
        <v>142</v>
      </c>
      <c r="D12" s="80" t="s">
        <v>551</v>
      </c>
      <c r="E12" s="1" t="s">
        <v>3194</v>
      </c>
      <c r="F12" s="1" t="s">
        <v>1671</v>
      </c>
      <c r="G12" s="3" t="s">
        <v>3230</v>
      </c>
      <c r="H12" s="3" t="s">
        <v>3235</v>
      </c>
      <c r="I12" s="116" t="s">
        <v>3232</v>
      </c>
      <c r="J12" s="72" t="s">
        <v>3233</v>
      </c>
      <c r="K12" s="65" t="s">
        <v>2711</v>
      </c>
      <c r="L12" s="1" t="s">
        <v>142</v>
      </c>
      <c r="M12" s="5" t="s">
        <v>2119</v>
      </c>
      <c r="N12" s="1">
        <v>1</v>
      </c>
      <c r="O12" s="1" t="s">
        <v>426</v>
      </c>
      <c r="P12" s="1">
        <v>1</v>
      </c>
      <c r="Q12" s="1"/>
      <c r="R12" s="1"/>
      <c r="S12" s="1">
        <v>1</v>
      </c>
      <c r="T12" s="1"/>
      <c r="U12" s="13">
        <v>46.8</v>
      </c>
      <c r="V12" s="33">
        <v>0.8</v>
      </c>
      <c r="W12" s="23">
        <f t="shared" si="0"/>
        <v>9.3599999999999977</v>
      </c>
      <c r="X12" s="23">
        <f t="shared" si="1"/>
        <v>9.3599999999999977</v>
      </c>
      <c r="Y12" s="73" t="s">
        <v>3202</v>
      </c>
      <c r="Z12" s="1" t="s">
        <v>3358</v>
      </c>
    </row>
    <row r="13" spans="1:26" x14ac:dyDescent="0.25">
      <c r="A13" s="91" t="s">
        <v>433</v>
      </c>
      <c r="B13" s="2" t="s">
        <v>436</v>
      </c>
      <c r="C13" s="81" t="s">
        <v>142</v>
      </c>
      <c r="D13" s="80" t="s">
        <v>551</v>
      </c>
      <c r="E13" s="1" t="s">
        <v>3194</v>
      </c>
      <c r="F13" s="1" t="s">
        <v>1671</v>
      </c>
      <c r="G13" s="3" t="s">
        <v>3231</v>
      </c>
      <c r="H13" s="3" t="s">
        <v>3238</v>
      </c>
      <c r="I13" s="116" t="s">
        <v>3236</v>
      </c>
      <c r="J13" s="72" t="s">
        <v>3237</v>
      </c>
      <c r="K13" s="65" t="s">
        <v>2711</v>
      </c>
      <c r="L13" s="1" t="s">
        <v>142</v>
      </c>
      <c r="M13" s="5" t="s">
        <v>2119</v>
      </c>
      <c r="N13" s="1">
        <v>1</v>
      </c>
      <c r="O13" s="1" t="s">
        <v>426</v>
      </c>
      <c r="P13" s="1">
        <v>1</v>
      </c>
      <c r="Q13" s="1"/>
      <c r="R13" s="1"/>
      <c r="S13" s="1">
        <v>1</v>
      </c>
      <c r="T13" s="1"/>
      <c r="U13" s="13">
        <v>46.8</v>
      </c>
      <c r="V13" s="33">
        <v>0.8</v>
      </c>
      <c r="W13" s="23">
        <f t="shared" si="0"/>
        <v>9.3599999999999977</v>
      </c>
      <c r="X13" s="23">
        <f t="shared" si="1"/>
        <v>9.3599999999999977</v>
      </c>
      <c r="Z13" s="1" t="s">
        <v>3358</v>
      </c>
    </row>
    <row r="14" spans="1:26" x14ac:dyDescent="0.25">
      <c r="A14" s="91" t="s">
        <v>433</v>
      </c>
      <c r="B14" s="2" t="s">
        <v>436</v>
      </c>
      <c r="C14" s="81" t="s">
        <v>142</v>
      </c>
      <c r="D14" s="80" t="s">
        <v>551</v>
      </c>
      <c r="E14" s="1" t="s">
        <v>3194</v>
      </c>
      <c r="F14" s="1" t="s">
        <v>1671</v>
      </c>
      <c r="G14" s="79" t="s">
        <v>3228</v>
      </c>
      <c r="H14" s="79" t="s">
        <v>3229</v>
      </c>
      <c r="I14" s="116" t="s">
        <v>3234</v>
      </c>
      <c r="J14" s="72" t="s">
        <v>3227</v>
      </c>
      <c r="K14" s="65" t="s">
        <v>2711</v>
      </c>
      <c r="L14" s="1" t="s">
        <v>142</v>
      </c>
      <c r="M14" s="5" t="s">
        <v>2119</v>
      </c>
      <c r="N14" s="1">
        <v>1</v>
      </c>
      <c r="O14" s="1" t="s">
        <v>426</v>
      </c>
      <c r="P14" s="1">
        <v>1</v>
      </c>
      <c r="Q14" s="1"/>
      <c r="R14" s="1"/>
      <c r="S14" s="1">
        <v>1</v>
      </c>
      <c r="T14" s="1"/>
      <c r="U14" s="13">
        <v>55.1</v>
      </c>
      <c r="V14" s="33">
        <v>0.8</v>
      </c>
      <c r="W14" s="23">
        <f t="shared" si="0"/>
        <v>11.019999999999998</v>
      </c>
      <c r="X14" s="23">
        <f t="shared" si="1"/>
        <v>11.019999999999998</v>
      </c>
      <c r="Y14" s="73" t="s">
        <v>3202</v>
      </c>
      <c r="Z14" s="1" t="s">
        <v>3358</v>
      </c>
    </row>
    <row r="15" spans="1:26" x14ac:dyDescent="0.25">
      <c r="A15" s="91" t="s">
        <v>433</v>
      </c>
      <c r="B15" s="2" t="s">
        <v>436</v>
      </c>
      <c r="C15" s="81" t="s">
        <v>142</v>
      </c>
      <c r="D15" s="80" t="s">
        <v>551</v>
      </c>
      <c r="E15" s="1" t="s">
        <v>3194</v>
      </c>
      <c r="F15" s="1" t="s">
        <v>1671</v>
      </c>
      <c r="G15" s="79" t="s">
        <v>3239</v>
      </c>
      <c r="H15" s="79"/>
      <c r="I15" s="116" t="s">
        <v>3241</v>
      </c>
      <c r="J15" s="72" t="s">
        <v>3242</v>
      </c>
      <c r="K15" s="65" t="s">
        <v>2711</v>
      </c>
      <c r="L15" s="1" t="s">
        <v>142</v>
      </c>
      <c r="M15" s="5" t="s">
        <v>2119</v>
      </c>
      <c r="N15" s="1">
        <v>2</v>
      </c>
      <c r="O15" s="1" t="s">
        <v>426</v>
      </c>
      <c r="P15" s="1">
        <v>1</v>
      </c>
      <c r="Q15" s="1"/>
      <c r="R15" s="1"/>
      <c r="S15" s="1">
        <v>1</v>
      </c>
      <c r="T15" s="1"/>
      <c r="U15" s="13">
        <v>22</v>
      </c>
      <c r="V15" s="33">
        <v>0.8</v>
      </c>
      <c r="W15" s="23">
        <f t="shared" si="0"/>
        <v>4.3999999999999986</v>
      </c>
      <c r="X15" s="23">
        <f t="shared" si="1"/>
        <v>8.7999999999999972</v>
      </c>
      <c r="Y15" s="73"/>
      <c r="Z15" s="1" t="s">
        <v>3358</v>
      </c>
    </row>
    <row r="16" spans="1:26" x14ac:dyDescent="0.25">
      <c r="A16" s="91" t="s">
        <v>433</v>
      </c>
      <c r="B16" s="2" t="s">
        <v>436</v>
      </c>
      <c r="C16" s="81" t="s">
        <v>142</v>
      </c>
      <c r="D16" s="80" t="s">
        <v>551</v>
      </c>
      <c r="E16" s="1" t="s">
        <v>3194</v>
      </c>
      <c r="F16" s="1" t="s">
        <v>1671</v>
      </c>
      <c r="G16" s="79" t="s">
        <v>3240</v>
      </c>
      <c r="H16" s="79"/>
      <c r="I16" s="116" t="s">
        <v>3243</v>
      </c>
      <c r="J16" s="72" t="s">
        <v>3244</v>
      </c>
      <c r="K16" s="65" t="s">
        <v>2711</v>
      </c>
      <c r="L16" s="1" t="s">
        <v>142</v>
      </c>
      <c r="M16" s="5" t="s">
        <v>2119</v>
      </c>
      <c r="N16" s="1">
        <v>3</v>
      </c>
      <c r="O16" s="1" t="s">
        <v>426</v>
      </c>
      <c r="P16" s="1">
        <v>1</v>
      </c>
      <c r="Q16" s="1"/>
      <c r="R16" s="1"/>
      <c r="S16" s="1">
        <v>1</v>
      </c>
      <c r="T16" s="1"/>
      <c r="U16" s="13">
        <v>25</v>
      </c>
      <c r="V16" s="33">
        <v>0.8</v>
      </c>
      <c r="W16" s="23">
        <f t="shared" si="0"/>
        <v>4.9999999999999991</v>
      </c>
      <c r="X16" s="23">
        <f t="shared" si="1"/>
        <v>14.999999999999996</v>
      </c>
      <c r="Y16" s="73"/>
      <c r="Z16" s="1" t="s">
        <v>3358</v>
      </c>
    </row>
    <row r="17" spans="1:26" x14ac:dyDescent="0.25">
      <c r="A17" s="81" t="s">
        <v>433</v>
      </c>
      <c r="B17" s="80" t="s">
        <v>436</v>
      </c>
      <c r="C17" s="81" t="s">
        <v>5</v>
      </c>
      <c r="D17" s="80" t="s">
        <v>436</v>
      </c>
      <c r="E17" s="82" t="s">
        <v>3194</v>
      </c>
      <c r="F17" s="81" t="s">
        <v>1671</v>
      </c>
      <c r="G17" s="79" t="s">
        <v>3253</v>
      </c>
      <c r="H17" s="79" t="s">
        <v>3252</v>
      </c>
      <c r="I17" s="116" t="s">
        <v>3251</v>
      </c>
      <c r="J17" s="72"/>
      <c r="K17" s="65" t="s">
        <v>2711</v>
      </c>
      <c r="L17" s="1" t="s">
        <v>142</v>
      </c>
      <c r="M17" s="5" t="s">
        <v>2119</v>
      </c>
      <c r="N17" s="81">
        <v>1</v>
      </c>
      <c r="O17" s="1" t="s">
        <v>426</v>
      </c>
      <c r="P17" s="1">
        <v>1</v>
      </c>
      <c r="Q17" s="1"/>
      <c r="R17" s="1"/>
      <c r="S17" s="1">
        <v>1</v>
      </c>
      <c r="T17" s="81"/>
      <c r="U17" s="83">
        <v>130</v>
      </c>
      <c r="V17" s="84">
        <v>0.65</v>
      </c>
      <c r="W17" s="74">
        <f t="shared" si="0"/>
        <v>45.5</v>
      </c>
      <c r="X17" s="74">
        <f t="shared" si="1"/>
        <v>45.5</v>
      </c>
      <c r="Y17" s="73" t="s">
        <v>3202</v>
      </c>
      <c r="Z17" s="81"/>
    </row>
    <row r="18" spans="1:26" x14ac:dyDescent="0.25">
      <c r="A18" s="81" t="s">
        <v>433</v>
      </c>
      <c r="B18" s="80" t="s">
        <v>436</v>
      </c>
      <c r="C18" s="81" t="s">
        <v>5</v>
      </c>
      <c r="D18" s="80" t="s">
        <v>436</v>
      </c>
      <c r="E18" s="82" t="s">
        <v>3194</v>
      </c>
      <c r="F18" s="81" t="s">
        <v>1671</v>
      </c>
      <c r="G18" s="3" t="s">
        <v>3254</v>
      </c>
      <c r="H18" s="3"/>
      <c r="I18" s="116" t="s">
        <v>3255</v>
      </c>
      <c r="J18" s="72"/>
      <c r="K18" s="65" t="s">
        <v>2711</v>
      </c>
      <c r="L18" s="1" t="s">
        <v>142</v>
      </c>
      <c r="M18" s="5" t="s">
        <v>2119</v>
      </c>
      <c r="N18" s="81">
        <v>1</v>
      </c>
      <c r="O18" s="1" t="s">
        <v>426</v>
      </c>
      <c r="P18" s="1">
        <v>1</v>
      </c>
      <c r="Q18" s="1"/>
      <c r="R18" s="1"/>
      <c r="S18" s="1">
        <v>1</v>
      </c>
      <c r="T18" s="1"/>
      <c r="U18" s="4">
        <v>122</v>
      </c>
      <c r="V18" s="33">
        <v>0.65</v>
      </c>
      <c r="W18" s="74">
        <f t="shared" si="0"/>
        <v>42.699999999999996</v>
      </c>
      <c r="X18" s="74">
        <f t="shared" si="1"/>
        <v>42.699999999999996</v>
      </c>
      <c r="Y18" s="73" t="s">
        <v>3202</v>
      </c>
      <c r="Z18" s="1"/>
    </row>
    <row r="19" spans="1:26" x14ac:dyDescent="0.25">
      <c r="A19" s="81" t="s">
        <v>433</v>
      </c>
      <c r="B19" s="2" t="s">
        <v>436</v>
      </c>
      <c r="C19" s="81" t="s">
        <v>5</v>
      </c>
      <c r="D19" s="80" t="s">
        <v>436</v>
      </c>
      <c r="E19" s="1" t="s">
        <v>3194</v>
      </c>
      <c r="F19" s="1" t="s">
        <v>1671</v>
      </c>
      <c r="G19" s="3" t="s">
        <v>3245</v>
      </c>
      <c r="H19" s="3" t="s">
        <v>3247</v>
      </c>
      <c r="I19" s="116" t="s">
        <v>3246</v>
      </c>
      <c r="J19" s="71" t="s">
        <v>2614</v>
      </c>
      <c r="K19" s="65" t="s">
        <v>2711</v>
      </c>
      <c r="L19" s="1" t="s">
        <v>142</v>
      </c>
      <c r="M19" s="5" t="s">
        <v>2119</v>
      </c>
      <c r="N19" s="1">
        <v>2</v>
      </c>
      <c r="O19" s="1" t="s">
        <v>426</v>
      </c>
      <c r="P19" s="1">
        <v>1</v>
      </c>
      <c r="Q19" s="1"/>
      <c r="R19" s="1"/>
      <c r="S19" s="1">
        <v>1</v>
      </c>
      <c r="T19" s="1"/>
      <c r="U19" s="4">
        <v>64.099999999999994</v>
      </c>
      <c r="V19" s="33">
        <v>0.65</v>
      </c>
      <c r="W19" s="74">
        <f t="shared" si="0"/>
        <v>22.434999999999995</v>
      </c>
      <c r="X19" s="74">
        <f t="shared" si="1"/>
        <v>44.86999999999999</v>
      </c>
      <c r="Y19" s="73" t="s">
        <v>3202</v>
      </c>
      <c r="Z19" s="1"/>
    </row>
    <row r="20" spans="1:26" x14ac:dyDescent="0.25">
      <c r="A20" s="81" t="s">
        <v>433</v>
      </c>
      <c r="B20" s="2" t="s">
        <v>436</v>
      </c>
      <c r="C20" s="81" t="s">
        <v>5</v>
      </c>
      <c r="D20" s="80" t="s">
        <v>436</v>
      </c>
      <c r="E20" s="1" t="s">
        <v>3194</v>
      </c>
      <c r="F20" s="1" t="s">
        <v>1671</v>
      </c>
      <c r="G20" s="3" t="s">
        <v>3248</v>
      </c>
      <c r="H20" s="3" t="s">
        <v>3249</v>
      </c>
      <c r="I20" s="116" t="s">
        <v>3250</v>
      </c>
      <c r="J20" s="71" t="s">
        <v>2618</v>
      </c>
      <c r="K20" s="65" t="s">
        <v>2711</v>
      </c>
      <c r="L20" s="1" t="s">
        <v>142</v>
      </c>
      <c r="M20" s="5" t="s">
        <v>2119</v>
      </c>
      <c r="N20" s="1">
        <v>1</v>
      </c>
      <c r="O20" s="1" t="s">
        <v>426</v>
      </c>
      <c r="P20" s="1">
        <v>1</v>
      </c>
      <c r="Q20" s="1"/>
      <c r="R20" s="1"/>
      <c r="S20" s="1">
        <v>1</v>
      </c>
      <c r="T20" s="1"/>
      <c r="U20" s="4">
        <v>72.8</v>
      </c>
      <c r="V20" s="33">
        <v>0.65</v>
      </c>
      <c r="W20" s="23">
        <f t="shared" si="0"/>
        <v>25.479999999999997</v>
      </c>
      <c r="X20" s="23">
        <f t="shared" si="1"/>
        <v>25.479999999999997</v>
      </c>
      <c r="Y20" s="73" t="s">
        <v>3202</v>
      </c>
      <c r="Z20" s="1"/>
    </row>
    <row r="21" spans="1:26" x14ac:dyDescent="0.25">
      <c r="A21" s="81" t="s">
        <v>433</v>
      </c>
      <c r="B21" s="2" t="s">
        <v>436</v>
      </c>
      <c r="C21" s="81" t="s">
        <v>5</v>
      </c>
      <c r="D21" s="80" t="s">
        <v>436</v>
      </c>
      <c r="E21" s="1" t="s">
        <v>517</v>
      </c>
      <c r="F21" s="1" t="s">
        <v>1671</v>
      </c>
      <c r="G21" s="3" t="s">
        <v>3380</v>
      </c>
      <c r="H21" s="3" t="s">
        <v>3379</v>
      </c>
      <c r="I21" s="116" t="s">
        <v>3381</v>
      </c>
      <c r="J21" s="71"/>
      <c r="K21" s="65" t="s">
        <v>2711</v>
      </c>
      <c r="L21" s="1" t="s">
        <v>142</v>
      </c>
      <c r="M21" s="5" t="s">
        <v>2119</v>
      </c>
      <c r="N21" s="1">
        <v>1</v>
      </c>
      <c r="O21" s="1" t="s">
        <v>426</v>
      </c>
      <c r="P21" s="1">
        <v>1</v>
      </c>
      <c r="Q21" s="1"/>
      <c r="R21" s="1"/>
      <c r="S21" s="1">
        <v>1</v>
      </c>
      <c r="T21" s="1"/>
      <c r="U21" s="13">
        <v>56.1</v>
      </c>
      <c r="V21" s="33">
        <v>0.8</v>
      </c>
      <c r="W21" s="23">
        <f t="shared" ref="W21" si="2">U21*(1-V21)</f>
        <v>11.219999999999997</v>
      </c>
      <c r="X21" s="23">
        <f t="shared" ref="X21" si="3">W21*N21</f>
        <v>11.219999999999997</v>
      </c>
      <c r="Y21" s="73" t="s">
        <v>3202</v>
      </c>
      <c r="Z21" s="1"/>
    </row>
    <row r="22" spans="1:26" x14ac:dyDescent="0.25">
      <c r="A22" s="81" t="s">
        <v>433</v>
      </c>
      <c r="B22" s="2" t="s">
        <v>436</v>
      </c>
      <c r="C22" s="81" t="s">
        <v>5</v>
      </c>
      <c r="D22" s="80" t="s">
        <v>437</v>
      </c>
      <c r="E22" s="82" t="s">
        <v>3194</v>
      </c>
      <c r="F22" s="1" t="s">
        <v>1678</v>
      </c>
      <c r="G22" s="3" t="s">
        <v>3256</v>
      </c>
      <c r="H22" s="3"/>
      <c r="I22" s="116" t="s">
        <v>3260</v>
      </c>
      <c r="J22" s="71"/>
      <c r="K22" s="65" t="s">
        <v>2711</v>
      </c>
      <c r="L22" s="1" t="s">
        <v>142</v>
      </c>
      <c r="M22" s="5" t="s">
        <v>2119</v>
      </c>
      <c r="N22" s="1">
        <v>1</v>
      </c>
      <c r="O22" s="1" t="s">
        <v>426</v>
      </c>
      <c r="P22" s="1">
        <v>1</v>
      </c>
      <c r="Q22" s="1"/>
      <c r="R22" s="1"/>
      <c r="S22" s="1">
        <v>1</v>
      </c>
      <c r="T22" s="1"/>
      <c r="U22" s="4">
        <v>50</v>
      </c>
      <c r="V22" s="33">
        <v>0.6</v>
      </c>
      <c r="W22" s="23">
        <f t="shared" si="0"/>
        <v>20</v>
      </c>
      <c r="X22" s="23">
        <f t="shared" si="1"/>
        <v>20</v>
      </c>
      <c r="Y22" s="73"/>
      <c r="Z22" s="1"/>
    </row>
    <row r="23" spans="1:26" x14ac:dyDescent="0.25">
      <c r="A23" s="81" t="s">
        <v>433</v>
      </c>
      <c r="B23" s="2" t="s">
        <v>436</v>
      </c>
      <c r="C23" s="81" t="s">
        <v>5</v>
      </c>
      <c r="D23" s="80" t="s">
        <v>437</v>
      </c>
      <c r="E23" s="1" t="s">
        <v>3194</v>
      </c>
      <c r="F23" s="1" t="s">
        <v>1678</v>
      </c>
      <c r="G23" s="3" t="s">
        <v>3257</v>
      </c>
      <c r="H23" s="3"/>
      <c r="I23" s="116" t="s">
        <v>3261</v>
      </c>
      <c r="J23" s="71"/>
      <c r="K23" s="65" t="s">
        <v>2711</v>
      </c>
      <c r="L23" s="1" t="s">
        <v>142</v>
      </c>
      <c r="M23" s="5" t="s">
        <v>2119</v>
      </c>
      <c r="N23" s="1">
        <v>3</v>
      </c>
      <c r="O23" s="1" t="s">
        <v>426</v>
      </c>
      <c r="P23" s="1">
        <v>1</v>
      </c>
      <c r="Q23" s="1"/>
      <c r="R23" s="1"/>
      <c r="S23" s="1">
        <v>1</v>
      </c>
      <c r="T23" s="1"/>
      <c r="U23" s="4">
        <v>50</v>
      </c>
      <c r="V23" s="33">
        <v>0.6</v>
      </c>
      <c r="W23" s="23">
        <f t="shared" si="0"/>
        <v>20</v>
      </c>
      <c r="X23" s="23">
        <f t="shared" si="1"/>
        <v>60</v>
      </c>
      <c r="Y23" s="73"/>
      <c r="Z23" s="1"/>
    </row>
    <row r="24" spans="1:26" x14ac:dyDescent="0.25">
      <c r="A24" s="81" t="s">
        <v>433</v>
      </c>
      <c r="B24" s="2" t="s">
        <v>436</v>
      </c>
      <c r="C24" s="81" t="s">
        <v>5</v>
      </c>
      <c r="D24" s="80" t="s">
        <v>437</v>
      </c>
      <c r="E24" s="1" t="s">
        <v>3194</v>
      </c>
      <c r="F24" s="1" t="s">
        <v>1678</v>
      </c>
      <c r="G24" s="3" t="s">
        <v>3259</v>
      </c>
      <c r="H24" s="3"/>
      <c r="I24" s="116" t="s">
        <v>3263</v>
      </c>
      <c r="J24" s="71"/>
      <c r="K24" s="65" t="s">
        <v>2711</v>
      </c>
      <c r="L24" s="1" t="s">
        <v>142</v>
      </c>
      <c r="M24" s="5" t="s">
        <v>2119</v>
      </c>
      <c r="N24" s="1">
        <v>2</v>
      </c>
      <c r="O24" s="1" t="s">
        <v>426</v>
      </c>
      <c r="P24" s="1">
        <v>1</v>
      </c>
      <c r="Q24" s="1"/>
      <c r="R24" s="1"/>
      <c r="S24" s="1">
        <v>1</v>
      </c>
      <c r="T24" s="1"/>
      <c r="U24" s="4">
        <v>50</v>
      </c>
      <c r="V24" s="33">
        <v>0.6</v>
      </c>
      <c r="W24" s="23">
        <f t="shared" si="0"/>
        <v>20</v>
      </c>
      <c r="X24" s="23">
        <f t="shared" si="1"/>
        <v>40</v>
      </c>
      <c r="Y24" s="73"/>
      <c r="Z24" s="1"/>
    </row>
    <row r="25" spans="1:26" x14ac:dyDescent="0.25">
      <c r="A25" s="81" t="s">
        <v>433</v>
      </c>
      <c r="B25" s="2" t="s">
        <v>436</v>
      </c>
      <c r="C25" s="81" t="s">
        <v>5</v>
      </c>
      <c r="D25" s="80" t="s">
        <v>437</v>
      </c>
      <c r="E25" s="82" t="s">
        <v>3194</v>
      </c>
      <c r="F25" s="1" t="s">
        <v>1678</v>
      </c>
      <c r="G25" s="3" t="s">
        <v>3258</v>
      </c>
      <c r="H25" s="3"/>
      <c r="I25" s="116" t="s">
        <v>3262</v>
      </c>
      <c r="J25" s="71"/>
      <c r="K25" s="65" t="s">
        <v>2711</v>
      </c>
      <c r="L25" s="1" t="s">
        <v>142</v>
      </c>
      <c r="M25" s="5" t="s">
        <v>2119</v>
      </c>
      <c r="N25" s="1">
        <v>1</v>
      </c>
      <c r="O25" s="1" t="s">
        <v>426</v>
      </c>
      <c r="P25" s="1">
        <v>1</v>
      </c>
      <c r="Q25" s="1"/>
      <c r="R25" s="1"/>
      <c r="S25" s="1">
        <v>1</v>
      </c>
      <c r="T25" s="1"/>
      <c r="U25" s="4">
        <v>60</v>
      </c>
      <c r="V25" s="33">
        <v>0.6</v>
      </c>
      <c r="W25" s="23">
        <f t="shared" si="0"/>
        <v>24</v>
      </c>
      <c r="X25" s="23">
        <f t="shared" si="1"/>
        <v>24</v>
      </c>
      <c r="Y25" s="73"/>
      <c r="Z25" s="1"/>
    </row>
    <row r="26" spans="1:26" x14ac:dyDescent="0.25">
      <c r="A26" s="81" t="s">
        <v>433</v>
      </c>
      <c r="B26" s="2" t="s">
        <v>436</v>
      </c>
      <c r="C26" s="81" t="s">
        <v>5</v>
      </c>
      <c r="D26" s="80" t="s">
        <v>438</v>
      </c>
      <c r="E26" s="1" t="s">
        <v>3194</v>
      </c>
      <c r="F26" s="1" t="s">
        <v>1673</v>
      </c>
      <c r="G26" s="3" t="s">
        <v>3264</v>
      </c>
      <c r="H26" s="3"/>
      <c r="I26" s="76" t="s">
        <v>1672</v>
      </c>
      <c r="J26" s="71" t="s">
        <v>2628</v>
      </c>
      <c r="K26" s="65" t="s">
        <v>2711</v>
      </c>
      <c r="L26" s="1" t="s">
        <v>5</v>
      </c>
      <c r="M26" s="5" t="s">
        <v>2119</v>
      </c>
      <c r="N26" s="1">
        <v>5</v>
      </c>
      <c r="O26" s="1" t="s">
        <v>426</v>
      </c>
      <c r="P26" s="1">
        <v>1</v>
      </c>
      <c r="Q26" s="1"/>
      <c r="R26" s="1"/>
      <c r="S26" s="1">
        <v>1</v>
      </c>
      <c r="T26" s="1"/>
      <c r="U26" s="4">
        <v>25</v>
      </c>
      <c r="V26" s="33">
        <v>0.6</v>
      </c>
      <c r="W26" s="23">
        <f t="shared" si="0"/>
        <v>10</v>
      </c>
      <c r="X26" s="23">
        <f t="shared" si="1"/>
        <v>50</v>
      </c>
      <c r="Z26" s="1"/>
    </row>
    <row r="27" spans="1:26" x14ac:dyDescent="0.25">
      <c r="A27" s="81" t="s">
        <v>433</v>
      </c>
      <c r="B27" s="2" t="s">
        <v>436</v>
      </c>
      <c r="C27" s="81" t="s">
        <v>5</v>
      </c>
      <c r="D27" s="80" t="s">
        <v>438</v>
      </c>
      <c r="E27" s="1" t="s">
        <v>3194</v>
      </c>
      <c r="F27" s="1" t="s">
        <v>1673</v>
      </c>
      <c r="G27" s="1">
        <v>2133306050</v>
      </c>
      <c r="H27" s="3" t="s">
        <v>3266</v>
      </c>
      <c r="I27" s="76" t="s">
        <v>3265</v>
      </c>
      <c r="J27" s="71" t="s">
        <v>2629</v>
      </c>
      <c r="K27" s="65" t="s">
        <v>2711</v>
      </c>
      <c r="L27" s="1" t="s">
        <v>5</v>
      </c>
      <c r="M27" s="5" t="s">
        <v>2119</v>
      </c>
      <c r="N27" s="1">
        <v>4</v>
      </c>
      <c r="O27" s="1" t="s">
        <v>426</v>
      </c>
      <c r="P27" s="1">
        <v>1</v>
      </c>
      <c r="Q27" s="1"/>
      <c r="R27" s="1"/>
      <c r="S27" s="1">
        <v>1</v>
      </c>
      <c r="T27" s="1"/>
      <c r="U27" s="4">
        <v>25.45</v>
      </c>
      <c r="V27" s="33">
        <v>0.6</v>
      </c>
      <c r="W27" s="23">
        <f t="shared" si="0"/>
        <v>10.18</v>
      </c>
      <c r="X27" s="23">
        <f t="shared" si="1"/>
        <v>40.72</v>
      </c>
      <c r="Z27" s="1"/>
    </row>
    <row r="28" spans="1:26" x14ac:dyDescent="0.25">
      <c r="A28" s="81" t="s">
        <v>433</v>
      </c>
      <c r="B28" s="2" t="s">
        <v>436</v>
      </c>
      <c r="C28" s="81" t="s">
        <v>5</v>
      </c>
      <c r="D28" s="80" t="s">
        <v>438</v>
      </c>
      <c r="E28" s="1" t="s">
        <v>3194</v>
      </c>
      <c r="F28" s="1" t="s">
        <v>1673</v>
      </c>
      <c r="G28" s="1">
        <v>133312</v>
      </c>
      <c r="H28" s="3" t="s">
        <v>3267</v>
      </c>
      <c r="I28" s="71" t="s">
        <v>3268</v>
      </c>
      <c r="J28" s="71"/>
      <c r="K28" s="65" t="s">
        <v>2711</v>
      </c>
      <c r="L28" s="1" t="s">
        <v>5</v>
      </c>
      <c r="M28" s="5" t="s">
        <v>2119</v>
      </c>
      <c r="N28" s="1">
        <v>2</v>
      </c>
      <c r="O28" s="1" t="s">
        <v>426</v>
      </c>
      <c r="P28" s="1">
        <v>1</v>
      </c>
      <c r="Q28" s="1"/>
      <c r="R28" s="1"/>
      <c r="S28" s="1">
        <v>1</v>
      </c>
      <c r="T28" s="1"/>
      <c r="U28" s="4">
        <v>23.13</v>
      </c>
      <c r="V28" s="33">
        <v>0.6</v>
      </c>
      <c r="W28" s="23">
        <f t="shared" si="0"/>
        <v>9.2520000000000007</v>
      </c>
      <c r="X28" s="23">
        <f t="shared" si="1"/>
        <v>18.504000000000001</v>
      </c>
      <c r="Y28" s="5" t="s">
        <v>3269</v>
      </c>
      <c r="Z28" s="1"/>
    </row>
    <row r="29" spans="1:26" x14ac:dyDescent="0.25">
      <c r="A29" s="81" t="s">
        <v>433</v>
      </c>
      <c r="B29" s="2" t="s">
        <v>436</v>
      </c>
      <c r="C29" s="81" t="s">
        <v>5</v>
      </c>
      <c r="D29" s="80" t="s">
        <v>438</v>
      </c>
      <c r="E29" s="1" t="s">
        <v>3194</v>
      </c>
      <c r="F29" s="1" t="s">
        <v>1673</v>
      </c>
      <c r="G29" s="1">
        <v>134306</v>
      </c>
      <c r="H29" s="3" t="s">
        <v>3270</v>
      </c>
      <c r="I29" s="71" t="s">
        <v>3271</v>
      </c>
      <c r="J29" s="71"/>
      <c r="K29" s="65" t="s">
        <v>2711</v>
      </c>
      <c r="L29" s="1" t="s">
        <v>5</v>
      </c>
      <c r="M29" s="5" t="s">
        <v>2119</v>
      </c>
      <c r="N29" s="1">
        <v>1</v>
      </c>
      <c r="O29" s="1" t="s">
        <v>426</v>
      </c>
      <c r="P29" s="1">
        <v>1</v>
      </c>
      <c r="Q29" s="1"/>
      <c r="R29" s="1"/>
      <c r="S29" s="1">
        <v>1</v>
      </c>
      <c r="T29" s="1"/>
      <c r="U29" s="4">
        <v>35.4</v>
      </c>
      <c r="V29" s="33">
        <v>0.6</v>
      </c>
      <c r="W29" s="23">
        <f t="shared" si="0"/>
        <v>14.16</v>
      </c>
      <c r="X29" s="23">
        <f t="shared" si="1"/>
        <v>14.16</v>
      </c>
      <c r="Y29" s="5" t="s">
        <v>3269</v>
      </c>
      <c r="Z29" s="1"/>
    </row>
    <row r="30" spans="1:26" x14ac:dyDescent="0.25">
      <c r="A30" s="81" t="s">
        <v>433</v>
      </c>
      <c r="B30" s="2" t="s">
        <v>436</v>
      </c>
      <c r="C30" s="81" t="s">
        <v>5</v>
      </c>
      <c r="D30" s="80" t="s">
        <v>438</v>
      </c>
      <c r="E30" s="1" t="s">
        <v>3194</v>
      </c>
      <c r="F30" s="1" t="s">
        <v>1673</v>
      </c>
      <c r="G30" s="1">
        <v>135416</v>
      </c>
      <c r="H30" s="3" t="s">
        <v>3273</v>
      </c>
      <c r="I30" s="71" t="s">
        <v>3272</v>
      </c>
      <c r="J30" s="71"/>
      <c r="K30" s="65" t="s">
        <v>2711</v>
      </c>
      <c r="L30" s="1" t="s">
        <v>5</v>
      </c>
      <c r="M30" s="5" t="s">
        <v>2119</v>
      </c>
      <c r="N30" s="1">
        <v>1</v>
      </c>
      <c r="O30" s="1" t="s">
        <v>426</v>
      </c>
      <c r="P30" s="1">
        <v>1</v>
      </c>
      <c r="Q30" s="1"/>
      <c r="R30" s="1"/>
      <c r="S30" s="1">
        <v>1</v>
      </c>
      <c r="T30" s="1"/>
      <c r="U30" s="4">
        <v>55.5</v>
      </c>
      <c r="V30" s="33">
        <v>0.6</v>
      </c>
      <c r="W30" s="23">
        <f t="shared" si="0"/>
        <v>22.200000000000003</v>
      </c>
      <c r="X30" s="23">
        <f t="shared" si="1"/>
        <v>22.200000000000003</v>
      </c>
      <c r="Y30" s="5" t="s">
        <v>3269</v>
      </c>
      <c r="Z30" s="1"/>
    </row>
    <row r="31" spans="1:26" x14ac:dyDescent="0.25">
      <c r="A31" s="81" t="s">
        <v>433</v>
      </c>
      <c r="B31" s="2" t="s">
        <v>436</v>
      </c>
      <c r="C31" s="81" t="s">
        <v>5</v>
      </c>
      <c r="D31" s="80" t="s">
        <v>438</v>
      </c>
      <c r="E31" s="1" t="s">
        <v>3194</v>
      </c>
      <c r="F31" s="1" t="s">
        <v>1673</v>
      </c>
      <c r="G31" s="1" t="s">
        <v>15</v>
      </c>
      <c r="H31" s="3"/>
      <c r="I31" s="71" t="s">
        <v>3274</v>
      </c>
      <c r="J31" s="71"/>
      <c r="K31" s="65" t="s">
        <v>2711</v>
      </c>
      <c r="L31" s="1" t="s">
        <v>5</v>
      </c>
      <c r="M31" s="5" t="s">
        <v>2119</v>
      </c>
      <c r="N31" s="1">
        <v>2</v>
      </c>
      <c r="O31" s="1" t="s">
        <v>426</v>
      </c>
      <c r="P31" s="1">
        <v>1</v>
      </c>
      <c r="Q31" s="1"/>
      <c r="R31" s="1"/>
      <c r="S31" s="1">
        <v>1</v>
      </c>
      <c r="T31" s="1"/>
      <c r="U31" s="4">
        <v>50</v>
      </c>
      <c r="V31" s="33">
        <v>0.8</v>
      </c>
      <c r="W31" s="23">
        <f t="shared" si="0"/>
        <v>9.9999999999999982</v>
      </c>
      <c r="X31" s="23">
        <f t="shared" si="1"/>
        <v>19.999999999999996</v>
      </c>
      <c r="Z31" s="1"/>
    </row>
    <row r="32" spans="1:26" x14ac:dyDescent="0.25">
      <c r="A32" s="81" t="s">
        <v>433</v>
      </c>
      <c r="B32" s="2" t="s">
        <v>436</v>
      </c>
      <c r="C32" s="81" t="s">
        <v>5</v>
      </c>
      <c r="D32" s="80" t="s">
        <v>448</v>
      </c>
      <c r="E32" s="1" t="s">
        <v>517</v>
      </c>
      <c r="F32" s="1" t="s">
        <v>1671</v>
      </c>
      <c r="G32" s="3">
        <v>626109</v>
      </c>
      <c r="H32" s="3"/>
      <c r="I32" s="76" t="s">
        <v>2125</v>
      </c>
      <c r="J32" s="71" t="s">
        <v>2615</v>
      </c>
      <c r="K32" s="65" t="s">
        <v>2711</v>
      </c>
      <c r="L32" s="1" t="s">
        <v>5</v>
      </c>
      <c r="M32" s="5" t="s">
        <v>2119</v>
      </c>
      <c r="N32" s="1">
        <v>1</v>
      </c>
      <c r="O32" s="1" t="s">
        <v>426</v>
      </c>
      <c r="P32" s="1">
        <v>1</v>
      </c>
      <c r="Q32" s="1"/>
      <c r="R32" s="1"/>
      <c r="S32" s="1">
        <v>1</v>
      </c>
      <c r="T32" s="1"/>
      <c r="U32" s="4"/>
      <c r="V32" s="33"/>
      <c r="W32" s="23">
        <v>20</v>
      </c>
      <c r="X32" s="23">
        <f t="shared" si="1"/>
        <v>20</v>
      </c>
      <c r="Z32" s="1"/>
    </row>
    <row r="33" spans="1:26" x14ac:dyDescent="0.25">
      <c r="A33" s="81" t="s">
        <v>433</v>
      </c>
      <c r="B33" s="2" t="s">
        <v>436</v>
      </c>
      <c r="C33" s="81" t="s">
        <v>5</v>
      </c>
      <c r="D33" s="80" t="s">
        <v>448</v>
      </c>
      <c r="E33" s="1" t="s">
        <v>517</v>
      </c>
      <c r="F33" s="1" t="s">
        <v>1671</v>
      </c>
      <c r="G33" s="3" t="s">
        <v>3277</v>
      </c>
      <c r="H33" s="3"/>
      <c r="I33" s="76" t="s">
        <v>3278</v>
      </c>
      <c r="J33" s="71"/>
      <c r="K33" s="65" t="s">
        <v>2711</v>
      </c>
      <c r="L33" s="1" t="s">
        <v>5</v>
      </c>
      <c r="M33" s="5" t="s">
        <v>2119</v>
      </c>
      <c r="N33" s="1">
        <v>2</v>
      </c>
      <c r="O33" s="1" t="s">
        <v>426</v>
      </c>
      <c r="P33" s="1">
        <v>1</v>
      </c>
      <c r="Q33" s="1"/>
      <c r="R33" s="1"/>
      <c r="S33" s="1">
        <v>1</v>
      </c>
      <c r="T33" s="1"/>
      <c r="U33" s="4"/>
      <c r="V33" s="33"/>
      <c r="W33" s="23">
        <v>20</v>
      </c>
      <c r="X33" s="23">
        <f t="shared" ref="X33:X62" si="4">W33*N33</f>
        <v>40</v>
      </c>
      <c r="Z33" s="1"/>
    </row>
    <row r="34" spans="1:26" x14ac:dyDescent="0.25">
      <c r="A34" s="81" t="s">
        <v>433</v>
      </c>
      <c r="B34" s="2" t="s">
        <v>436</v>
      </c>
      <c r="C34" s="81" t="s">
        <v>5</v>
      </c>
      <c r="D34" s="80" t="s">
        <v>448</v>
      </c>
      <c r="E34" s="1" t="s">
        <v>517</v>
      </c>
      <c r="F34" s="1" t="s">
        <v>1671</v>
      </c>
      <c r="G34" s="3" t="s">
        <v>3279</v>
      </c>
      <c r="H34" s="3"/>
      <c r="I34" s="76" t="s">
        <v>1672</v>
      </c>
      <c r="J34" s="71" t="s">
        <v>3280</v>
      </c>
      <c r="K34" s="65" t="s">
        <v>2711</v>
      </c>
      <c r="L34" s="1" t="s">
        <v>5</v>
      </c>
      <c r="M34" s="5" t="s">
        <v>2119</v>
      </c>
      <c r="N34" s="1">
        <v>1</v>
      </c>
      <c r="O34" s="1" t="s">
        <v>426</v>
      </c>
      <c r="P34" s="1">
        <v>1</v>
      </c>
      <c r="Q34" s="1"/>
      <c r="R34" s="1"/>
      <c r="S34" s="1">
        <v>1</v>
      </c>
      <c r="T34" s="1"/>
      <c r="U34" s="4"/>
      <c r="V34" s="33"/>
      <c r="W34" s="23">
        <v>20</v>
      </c>
      <c r="X34" s="23">
        <f t="shared" si="4"/>
        <v>20</v>
      </c>
      <c r="Z34" s="1"/>
    </row>
    <row r="35" spans="1:26" x14ac:dyDescent="0.25">
      <c r="A35" s="81" t="s">
        <v>433</v>
      </c>
      <c r="B35" s="2" t="s">
        <v>436</v>
      </c>
      <c r="C35" s="81" t="s">
        <v>5</v>
      </c>
      <c r="D35" s="80" t="s">
        <v>448</v>
      </c>
      <c r="E35" s="1" t="s">
        <v>517</v>
      </c>
      <c r="F35" s="1" t="s">
        <v>1671</v>
      </c>
      <c r="G35" s="3" t="s">
        <v>3281</v>
      </c>
      <c r="H35" s="3"/>
      <c r="I35" s="76" t="s">
        <v>1672</v>
      </c>
      <c r="J35" s="71"/>
      <c r="K35" s="65" t="s">
        <v>2711</v>
      </c>
      <c r="L35" s="1" t="s">
        <v>5</v>
      </c>
      <c r="M35" s="5" t="s">
        <v>2119</v>
      </c>
      <c r="N35" s="1">
        <v>1</v>
      </c>
      <c r="O35" s="1" t="s">
        <v>426</v>
      </c>
      <c r="P35" s="1">
        <v>1</v>
      </c>
      <c r="Q35" s="1"/>
      <c r="R35" s="1"/>
      <c r="S35" s="1">
        <v>1</v>
      </c>
      <c r="T35" s="1"/>
      <c r="U35" s="4"/>
      <c r="V35" s="33"/>
      <c r="W35" s="23">
        <v>20</v>
      </c>
      <c r="X35" s="23">
        <f t="shared" si="4"/>
        <v>20</v>
      </c>
      <c r="Z35" s="1"/>
    </row>
    <row r="36" spans="1:26" x14ac:dyDescent="0.25">
      <c r="A36" s="81" t="s">
        <v>433</v>
      </c>
      <c r="B36" s="2" t="s">
        <v>436</v>
      </c>
      <c r="C36" s="81" t="s">
        <v>5</v>
      </c>
      <c r="D36" s="80" t="s">
        <v>448</v>
      </c>
      <c r="E36" s="1" t="s">
        <v>517</v>
      </c>
      <c r="F36" s="1" t="s">
        <v>1671</v>
      </c>
      <c r="G36" s="3" t="s">
        <v>3282</v>
      </c>
      <c r="H36" s="3"/>
      <c r="I36" s="76" t="s">
        <v>1672</v>
      </c>
      <c r="J36" s="71"/>
      <c r="K36" s="65" t="s">
        <v>2711</v>
      </c>
      <c r="L36" s="1" t="s">
        <v>5</v>
      </c>
      <c r="M36" s="5" t="s">
        <v>2119</v>
      </c>
      <c r="N36" s="1">
        <v>1</v>
      </c>
      <c r="O36" s="1" t="s">
        <v>426</v>
      </c>
      <c r="P36" s="1">
        <v>1</v>
      </c>
      <c r="Q36" s="1"/>
      <c r="R36" s="1"/>
      <c r="S36" s="1">
        <v>1</v>
      </c>
      <c r="T36" s="1"/>
      <c r="U36" s="4"/>
      <c r="V36" s="33"/>
      <c r="W36" s="23">
        <v>20</v>
      </c>
      <c r="X36" s="23">
        <f t="shared" si="4"/>
        <v>20</v>
      </c>
      <c r="Z36" s="1"/>
    </row>
    <row r="37" spans="1:26" x14ac:dyDescent="0.25">
      <c r="A37" s="81" t="s">
        <v>433</v>
      </c>
      <c r="B37" s="2" t="s">
        <v>436</v>
      </c>
      <c r="C37" s="81" t="s">
        <v>5</v>
      </c>
      <c r="D37" s="80" t="s">
        <v>448</v>
      </c>
      <c r="E37" s="1" t="s">
        <v>517</v>
      </c>
      <c r="F37" s="1" t="s">
        <v>1671</v>
      </c>
      <c r="G37" s="3" t="s">
        <v>3283</v>
      </c>
      <c r="H37" s="3"/>
      <c r="I37" s="76" t="s">
        <v>1672</v>
      </c>
      <c r="J37" s="71"/>
      <c r="K37" s="65" t="s">
        <v>2711</v>
      </c>
      <c r="L37" s="1" t="s">
        <v>5</v>
      </c>
      <c r="M37" s="5" t="s">
        <v>2119</v>
      </c>
      <c r="N37" s="1">
        <v>1</v>
      </c>
      <c r="O37" s="1" t="s">
        <v>426</v>
      </c>
      <c r="P37" s="1">
        <v>1</v>
      </c>
      <c r="Q37" s="1"/>
      <c r="R37" s="1"/>
      <c r="S37" s="1">
        <v>1</v>
      </c>
      <c r="T37" s="1"/>
      <c r="U37" s="4"/>
      <c r="V37" s="33"/>
      <c r="W37" s="23">
        <v>20</v>
      </c>
      <c r="X37" s="23">
        <f t="shared" si="4"/>
        <v>20</v>
      </c>
      <c r="Z37" s="1"/>
    </row>
    <row r="38" spans="1:26" x14ac:dyDescent="0.25">
      <c r="A38" s="81" t="s">
        <v>433</v>
      </c>
      <c r="B38" s="2" t="s">
        <v>436</v>
      </c>
      <c r="C38" s="81" t="s">
        <v>5</v>
      </c>
      <c r="D38" s="80" t="s">
        <v>448</v>
      </c>
      <c r="E38" s="1" t="s">
        <v>517</v>
      </c>
      <c r="F38" s="1" t="s">
        <v>1671</v>
      </c>
      <c r="G38" s="3" t="s">
        <v>3284</v>
      </c>
      <c r="H38" s="3"/>
      <c r="I38" s="76" t="s">
        <v>1672</v>
      </c>
      <c r="J38" s="71"/>
      <c r="K38" s="65" t="s">
        <v>2711</v>
      </c>
      <c r="L38" s="1" t="s">
        <v>5</v>
      </c>
      <c r="M38" s="5" t="s">
        <v>2119</v>
      </c>
      <c r="N38" s="1">
        <v>1</v>
      </c>
      <c r="O38" s="1" t="s">
        <v>426</v>
      </c>
      <c r="P38" s="1">
        <v>1</v>
      </c>
      <c r="Q38" s="1"/>
      <c r="R38" s="1"/>
      <c r="S38" s="1">
        <v>1</v>
      </c>
      <c r="T38" s="1"/>
      <c r="U38" s="4"/>
      <c r="V38" s="33"/>
      <c r="W38" s="23">
        <v>20</v>
      </c>
      <c r="X38" s="23">
        <f t="shared" si="4"/>
        <v>20</v>
      </c>
      <c r="Z38" s="1"/>
    </row>
    <row r="39" spans="1:26" x14ac:dyDescent="0.25">
      <c r="A39" s="81" t="s">
        <v>433</v>
      </c>
      <c r="B39" s="2" t="s">
        <v>436</v>
      </c>
      <c r="C39" s="81" t="s">
        <v>5</v>
      </c>
      <c r="D39" s="80" t="s">
        <v>448</v>
      </c>
      <c r="E39" s="1" t="s">
        <v>517</v>
      </c>
      <c r="F39" s="1" t="s">
        <v>1671</v>
      </c>
      <c r="G39" s="3">
        <v>625671</v>
      </c>
      <c r="H39" s="3"/>
      <c r="I39" s="76" t="s">
        <v>1672</v>
      </c>
      <c r="J39" s="71" t="s">
        <v>2622</v>
      </c>
      <c r="K39" s="65" t="s">
        <v>2711</v>
      </c>
      <c r="L39" s="1" t="s">
        <v>5</v>
      </c>
      <c r="M39" s="5" t="s">
        <v>2119</v>
      </c>
      <c r="N39" s="1">
        <v>1</v>
      </c>
      <c r="O39" s="1" t="s">
        <v>426</v>
      </c>
      <c r="P39" s="1">
        <v>1</v>
      </c>
      <c r="Q39" s="1"/>
      <c r="R39" s="1"/>
      <c r="S39" s="1">
        <v>1</v>
      </c>
      <c r="T39" s="1"/>
      <c r="U39" s="4"/>
      <c r="V39" s="33"/>
      <c r="W39" s="23">
        <v>20</v>
      </c>
      <c r="X39" s="23">
        <f t="shared" si="4"/>
        <v>20</v>
      </c>
      <c r="Z39" s="1"/>
    </row>
    <row r="40" spans="1:26" x14ac:dyDescent="0.25">
      <c r="A40" s="81" t="s">
        <v>433</v>
      </c>
      <c r="B40" s="2" t="s">
        <v>436</v>
      </c>
      <c r="C40" s="81" t="s">
        <v>5</v>
      </c>
      <c r="D40" s="80" t="s">
        <v>448</v>
      </c>
      <c r="E40" s="1" t="s">
        <v>3194</v>
      </c>
      <c r="F40" s="1" t="s">
        <v>1671</v>
      </c>
      <c r="G40" s="3" t="s">
        <v>3275</v>
      </c>
      <c r="H40" s="3" t="s">
        <v>3276</v>
      </c>
      <c r="I40" s="76" t="s">
        <v>2129</v>
      </c>
      <c r="J40" s="71" t="s">
        <v>2619</v>
      </c>
      <c r="K40" s="65" t="s">
        <v>2711</v>
      </c>
      <c r="L40" s="1" t="s">
        <v>5</v>
      </c>
      <c r="M40" s="5" t="s">
        <v>2119</v>
      </c>
      <c r="N40" s="1">
        <v>1</v>
      </c>
      <c r="O40" s="1" t="s">
        <v>426</v>
      </c>
      <c r="P40" s="1">
        <v>1</v>
      </c>
      <c r="Q40" s="1"/>
      <c r="R40" s="1"/>
      <c r="S40" s="1">
        <v>1</v>
      </c>
      <c r="T40" s="1"/>
      <c r="U40" s="4">
        <v>33.299999999999997</v>
      </c>
      <c r="V40" s="33">
        <v>0.65</v>
      </c>
      <c r="W40" s="23">
        <f>U40*(1-V40)</f>
        <v>11.654999999999998</v>
      </c>
      <c r="X40" s="23">
        <f t="shared" si="4"/>
        <v>11.654999999999998</v>
      </c>
      <c r="Y40" s="5" t="s">
        <v>3202</v>
      </c>
      <c r="Z40" s="1"/>
    </row>
    <row r="41" spans="1:26" x14ac:dyDescent="0.25">
      <c r="A41" s="81" t="s">
        <v>433</v>
      </c>
      <c r="B41" s="2" t="s">
        <v>436</v>
      </c>
      <c r="C41" s="81" t="s">
        <v>5</v>
      </c>
      <c r="D41" s="80" t="s">
        <v>452</v>
      </c>
      <c r="E41" s="1" t="s">
        <v>517</v>
      </c>
      <c r="F41" s="1" t="s">
        <v>1678</v>
      </c>
      <c r="G41" s="3">
        <v>617909</v>
      </c>
      <c r="H41" s="3"/>
      <c r="I41" s="76" t="s">
        <v>1672</v>
      </c>
      <c r="J41" s="71" t="s">
        <v>2616</v>
      </c>
      <c r="K41" s="5" t="s">
        <v>2605</v>
      </c>
      <c r="L41" s="1" t="s">
        <v>5</v>
      </c>
      <c r="M41" s="5" t="s">
        <v>2119</v>
      </c>
      <c r="N41" s="1">
        <v>1</v>
      </c>
      <c r="O41" s="1" t="s">
        <v>426</v>
      </c>
      <c r="P41" s="1">
        <v>1</v>
      </c>
      <c r="Q41" s="1"/>
      <c r="R41" s="1"/>
      <c r="S41" s="1">
        <v>1</v>
      </c>
      <c r="T41" s="1"/>
      <c r="U41" s="4"/>
      <c r="V41" s="33"/>
      <c r="W41" s="23">
        <v>20</v>
      </c>
      <c r="X41" s="23">
        <f t="shared" si="4"/>
        <v>20</v>
      </c>
      <c r="Z41" s="1"/>
    </row>
    <row r="42" spans="1:26" x14ac:dyDescent="0.25">
      <c r="A42" s="81" t="s">
        <v>433</v>
      </c>
      <c r="B42" s="2" t="s">
        <v>436</v>
      </c>
      <c r="C42" s="81" t="s">
        <v>5</v>
      </c>
      <c r="D42" s="80" t="s">
        <v>452</v>
      </c>
      <c r="E42" s="1" t="s">
        <v>517</v>
      </c>
      <c r="F42" s="1" t="s">
        <v>3287</v>
      </c>
      <c r="G42" s="3" t="s">
        <v>3288</v>
      </c>
      <c r="H42" s="3"/>
      <c r="I42" s="76" t="s">
        <v>3292</v>
      </c>
      <c r="J42" s="71"/>
      <c r="K42" s="5"/>
      <c r="L42" s="1" t="s">
        <v>5</v>
      </c>
      <c r="M42" s="5" t="s">
        <v>2119</v>
      </c>
      <c r="N42" s="1">
        <v>1</v>
      </c>
      <c r="O42" s="1" t="s">
        <v>426</v>
      </c>
      <c r="P42" s="1">
        <v>1</v>
      </c>
      <c r="Q42" s="1"/>
      <c r="R42" s="1"/>
      <c r="S42" s="1">
        <v>1</v>
      </c>
      <c r="T42" s="1"/>
      <c r="U42" s="4"/>
      <c r="V42" s="33"/>
      <c r="W42" s="23">
        <v>20</v>
      </c>
      <c r="X42" s="23">
        <f t="shared" si="4"/>
        <v>20</v>
      </c>
      <c r="Z42" s="1"/>
    </row>
    <row r="43" spans="1:26" x14ac:dyDescent="0.25">
      <c r="A43" s="81" t="s">
        <v>433</v>
      </c>
      <c r="B43" s="2" t="s">
        <v>436</v>
      </c>
      <c r="C43" s="81" t="s">
        <v>5</v>
      </c>
      <c r="D43" s="80" t="s">
        <v>452</v>
      </c>
      <c r="E43" s="1" t="s">
        <v>517</v>
      </c>
      <c r="F43" s="1" t="s">
        <v>3287</v>
      </c>
      <c r="G43" s="3" t="s">
        <v>3289</v>
      </c>
      <c r="H43" s="3"/>
      <c r="I43" s="76" t="s">
        <v>3293</v>
      </c>
      <c r="J43" s="71"/>
      <c r="K43" s="5"/>
      <c r="L43" s="1" t="s">
        <v>5</v>
      </c>
      <c r="M43" s="5" t="s">
        <v>2119</v>
      </c>
      <c r="N43" s="1">
        <v>1</v>
      </c>
      <c r="O43" s="1" t="s">
        <v>426</v>
      </c>
      <c r="P43" s="1">
        <v>1</v>
      </c>
      <c r="Q43" s="1"/>
      <c r="R43" s="1"/>
      <c r="S43" s="1">
        <v>1</v>
      </c>
      <c r="T43" s="1"/>
      <c r="U43" s="4"/>
      <c r="V43" s="33"/>
      <c r="W43" s="23">
        <v>20</v>
      </c>
      <c r="X43" s="23">
        <f t="shared" si="4"/>
        <v>20</v>
      </c>
      <c r="Z43" s="1"/>
    </row>
    <row r="44" spans="1:26" x14ac:dyDescent="0.25">
      <c r="A44" s="81" t="s">
        <v>433</v>
      </c>
      <c r="B44" s="2" t="s">
        <v>436</v>
      </c>
      <c r="C44" s="81" t="s">
        <v>5</v>
      </c>
      <c r="D44" s="80" t="s">
        <v>452</v>
      </c>
      <c r="E44" s="1" t="s">
        <v>517</v>
      </c>
      <c r="F44" s="1" t="s">
        <v>3287</v>
      </c>
      <c r="G44" s="3" t="s">
        <v>3290</v>
      </c>
      <c r="H44" s="3"/>
      <c r="I44" s="76" t="s">
        <v>3294</v>
      </c>
      <c r="J44" s="71"/>
      <c r="K44" s="5"/>
      <c r="L44" s="1" t="s">
        <v>5</v>
      </c>
      <c r="M44" s="5" t="s">
        <v>2119</v>
      </c>
      <c r="N44" s="1">
        <v>1</v>
      </c>
      <c r="O44" s="1" t="s">
        <v>426</v>
      </c>
      <c r="P44" s="1">
        <v>1</v>
      </c>
      <c r="Q44" s="1"/>
      <c r="R44" s="1"/>
      <c r="S44" s="1">
        <v>1</v>
      </c>
      <c r="T44" s="1"/>
      <c r="U44" s="4"/>
      <c r="V44" s="33"/>
      <c r="W44" s="23">
        <v>20</v>
      </c>
      <c r="X44" s="23">
        <f t="shared" si="4"/>
        <v>20</v>
      </c>
      <c r="Z44" s="1"/>
    </row>
    <row r="45" spans="1:26" x14ac:dyDescent="0.25">
      <c r="A45" s="81" t="s">
        <v>433</v>
      </c>
      <c r="B45" s="2" t="s">
        <v>436</v>
      </c>
      <c r="C45" s="81" t="s">
        <v>5</v>
      </c>
      <c r="D45" s="80" t="s">
        <v>452</v>
      </c>
      <c r="E45" s="1" t="s">
        <v>517</v>
      </c>
      <c r="F45" s="1" t="s">
        <v>3287</v>
      </c>
      <c r="G45" s="3" t="s">
        <v>3291</v>
      </c>
      <c r="H45" s="3"/>
      <c r="I45" s="76" t="s">
        <v>3295</v>
      </c>
      <c r="J45" s="71"/>
      <c r="K45" s="5"/>
      <c r="L45" s="1" t="s">
        <v>5</v>
      </c>
      <c r="M45" s="5" t="s">
        <v>2119</v>
      </c>
      <c r="N45" s="1">
        <v>2</v>
      </c>
      <c r="O45" s="1" t="s">
        <v>426</v>
      </c>
      <c r="P45" s="1">
        <v>1</v>
      </c>
      <c r="Q45" s="1"/>
      <c r="R45" s="1"/>
      <c r="S45" s="1">
        <v>1</v>
      </c>
      <c r="T45" s="1"/>
      <c r="U45" s="4"/>
      <c r="V45" s="33"/>
      <c r="W45" s="23">
        <v>20</v>
      </c>
      <c r="X45" s="23">
        <f t="shared" si="4"/>
        <v>40</v>
      </c>
      <c r="Z45" s="1"/>
    </row>
    <row r="46" spans="1:26" x14ac:dyDescent="0.25">
      <c r="A46" s="81" t="s">
        <v>433</v>
      </c>
      <c r="B46" s="2" t="s">
        <v>436</v>
      </c>
      <c r="C46" s="81" t="s">
        <v>5</v>
      </c>
      <c r="D46" s="80" t="s">
        <v>452</v>
      </c>
      <c r="E46" s="1" t="s">
        <v>517</v>
      </c>
      <c r="F46" s="1" t="s">
        <v>2127</v>
      </c>
      <c r="G46" s="3">
        <v>892528</v>
      </c>
      <c r="H46" s="3"/>
      <c r="I46" s="76" t="s">
        <v>1672</v>
      </c>
      <c r="J46" s="71" t="s">
        <v>2617</v>
      </c>
      <c r="K46" s="65" t="s">
        <v>2711</v>
      </c>
      <c r="L46" s="1" t="s">
        <v>5</v>
      </c>
      <c r="M46" s="5" t="s">
        <v>2119</v>
      </c>
      <c r="N46" s="1">
        <v>1</v>
      </c>
      <c r="O46" s="1" t="s">
        <v>426</v>
      </c>
      <c r="P46" s="1">
        <v>1</v>
      </c>
      <c r="Q46" s="1"/>
      <c r="R46" s="1"/>
      <c r="S46" s="1">
        <v>1</v>
      </c>
      <c r="T46" s="1"/>
      <c r="U46" s="4"/>
      <c r="V46" s="33"/>
      <c r="W46" s="23">
        <v>20</v>
      </c>
      <c r="X46" s="23">
        <f t="shared" si="4"/>
        <v>20</v>
      </c>
      <c r="Z46" s="1"/>
    </row>
    <row r="47" spans="1:26" x14ac:dyDescent="0.25">
      <c r="A47" s="81" t="s">
        <v>433</v>
      </c>
      <c r="B47" s="2" t="s">
        <v>436</v>
      </c>
      <c r="C47" s="81" t="s">
        <v>5</v>
      </c>
      <c r="D47" s="80" t="s">
        <v>452</v>
      </c>
      <c r="E47" s="1" t="s">
        <v>517</v>
      </c>
      <c r="F47" s="1" t="s">
        <v>3285</v>
      </c>
      <c r="G47" s="3" t="s">
        <v>2603</v>
      </c>
      <c r="H47" s="3"/>
      <c r="I47" s="76" t="s">
        <v>3286</v>
      </c>
      <c r="J47" s="71"/>
      <c r="K47" s="65" t="s">
        <v>2711</v>
      </c>
      <c r="L47" s="1" t="s">
        <v>5</v>
      </c>
      <c r="M47" s="5" t="s">
        <v>2119</v>
      </c>
      <c r="N47" s="1">
        <v>1</v>
      </c>
      <c r="O47" s="1" t="s">
        <v>426</v>
      </c>
      <c r="P47" s="1">
        <v>1</v>
      </c>
      <c r="Q47" s="1"/>
      <c r="R47" s="1"/>
      <c r="S47" s="1">
        <v>1</v>
      </c>
      <c r="T47" s="1"/>
      <c r="U47" s="4"/>
      <c r="V47" s="33"/>
      <c r="W47" s="23">
        <v>20</v>
      </c>
      <c r="X47" s="23">
        <f t="shared" si="4"/>
        <v>20</v>
      </c>
      <c r="Z47" s="1"/>
    </row>
    <row r="48" spans="1:26" x14ac:dyDescent="0.25">
      <c r="A48" s="81" t="s">
        <v>433</v>
      </c>
      <c r="B48" s="2" t="s">
        <v>436</v>
      </c>
      <c r="C48" s="1" t="s">
        <v>5</v>
      </c>
      <c r="D48" s="2" t="s">
        <v>453</v>
      </c>
      <c r="E48" s="1" t="s">
        <v>3194</v>
      </c>
      <c r="F48" s="1" t="s">
        <v>1675</v>
      </c>
      <c r="G48" s="3">
        <v>710111</v>
      </c>
      <c r="H48" s="3"/>
      <c r="I48" s="76" t="s">
        <v>1676</v>
      </c>
      <c r="J48" s="71" t="s">
        <v>2623</v>
      </c>
      <c r="K48" s="65" t="s">
        <v>2711</v>
      </c>
      <c r="L48" s="1" t="s">
        <v>5</v>
      </c>
      <c r="M48" s="5" t="s">
        <v>2119</v>
      </c>
      <c r="N48" s="1">
        <v>2</v>
      </c>
      <c r="O48" s="1" t="s">
        <v>426</v>
      </c>
      <c r="P48" s="1">
        <v>1</v>
      </c>
      <c r="Q48" s="1"/>
      <c r="R48" s="1"/>
      <c r="S48" s="1">
        <v>1</v>
      </c>
      <c r="T48" s="1"/>
      <c r="U48" s="13"/>
      <c r="V48" s="33"/>
      <c r="W48" s="23">
        <v>10</v>
      </c>
      <c r="X48" s="23">
        <f t="shared" si="4"/>
        <v>20</v>
      </c>
      <c r="Z48" s="1"/>
    </row>
    <row r="49" spans="1:26" x14ac:dyDescent="0.25">
      <c r="A49" s="81" t="s">
        <v>433</v>
      </c>
      <c r="B49" s="2" t="s">
        <v>436</v>
      </c>
      <c r="C49" s="1" t="s">
        <v>5</v>
      </c>
      <c r="D49" s="2" t="s">
        <v>453</v>
      </c>
      <c r="E49" s="1" t="s">
        <v>3194</v>
      </c>
      <c r="F49" s="1" t="s">
        <v>1675</v>
      </c>
      <c r="G49" s="3">
        <v>710113</v>
      </c>
      <c r="H49" s="3"/>
      <c r="I49" s="76" t="s">
        <v>1676</v>
      </c>
      <c r="J49" s="71" t="s">
        <v>2624</v>
      </c>
      <c r="K49" s="65" t="s">
        <v>2711</v>
      </c>
      <c r="L49" s="1" t="s">
        <v>5</v>
      </c>
      <c r="M49" s="5" t="s">
        <v>2119</v>
      </c>
      <c r="N49" s="1">
        <v>1</v>
      </c>
      <c r="O49" s="1" t="s">
        <v>426</v>
      </c>
      <c r="P49" s="1">
        <v>1</v>
      </c>
      <c r="Q49" s="1"/>
      <c r="R49" s="1"/>
      <c r="S49" s="1">
        <v>1</v>
      </c>
      <c r="T49" s="1"/>
      <c r="U49" s="13"/>
      <c r="V49" s="33"/>
      <c r="W49" s="23">
        <v>10</v>
      </c>
      <c r="X49" s="23">
        <f t="shared" si="4"/>
        <v>10</v>
      </c>
      <c r="Z49" s="1"/>
    </row>
    <row r="50" spans="1:26" x14ac:dyDescent="0.25">
      <c r="A50" s="81" t="s">
        <v>433</v>
      </c>
      <c r="B50" s="2" t="s">
        <v>436</v>
      </c>
      <c r="C50" s="1" t="s">
        <v>5</v>
      </c>
      <c r="D50" s="2" t="s">
        <v>453</v>
      </c>
      <c r="E50" s="1" t="s">
        <v>3194</v>
      </c>
      <c r="F50" s="1" t="s">
        <v>1675</v>
      </c>
      <c r="G50" s="3">
        <v>710345</v>
      </c>
      <c r="H50" s="3"/>
      <c r="I50" s="76" t="s">
        <v>1674</v>
      </c>
      <c r="J50" s="71" t="s">
        <v>2625</v>
      </c>
      <c r="K50" s="65" t="s">
        <v>2711</v>
      </c>
      <c r="L50" s="1" t="s">
        <v>5</v>
      </c>
      <c r="M50" s="5" t="s">
        <v>2119</v>
      </c>
      <c r="N50" s="1">
        <v>1</v>
      </c>
      <c r="O50" s="1" t="s">
        <v>426</v>
      </c>
      <c r="P50" s="1">
        <v>1</v>
      </c>
      <c r="Q50" s="1"/>
      <c r="R50" s="1"/>
      <c r="S50" s="1">
        <v>1</v>
      </c>
      <c r="T50" s="1"/>
      <c r="U50" s="13"/>
      <c r="V50" s="33"/>
      <c r="W50" s="23">
        <v>10</v>
      </c>
      <c r="X50" s="23">
        <f t="shared" si="4"/>
        <v>10</v>
      </c>
      <c r="Z50" s="1"/>
    </row>
    <row r="51" spans="1:26" x14ac:dyDescent="0.25">
      <c r="A51" s="81" t="s">
        <v>433</v>
      </c>
      <c r="B51" s="2" t="s">
        <v>436</v>
      </c>
      <c r="C51" s="1" t="s">
        <v>5</v>
      </c>
      <c r="D51" s="2" t="s">
        <v>453</v>
      </c>
      <c r="E51" s="1" t="s">
        <v>3194</v>
      </c>
      <c r="F51" s="1" t="s">
        <v>1675</v>
      </c>
      <c r="G51" s="3">
        <v>713464</v>
      </c>
      <c r="H51" s="3"/>
      <c r="I51" s="76" t="s">
        <v>1677</v>
      </c>
      <c r="J51" s="71" t="s">
        <v>2626</v>
      </c>
      <c r="K51" s="65" t="s">
        <v>2711</v>
      </c>
      <c r="L51" s="1" t="s">
        <v>5</v>
      </c>
      <c r="M51" s="5" t="s">
        <v>2119</v>
      </c>
      <c r="N51" s="1">
        <v>1</v>
      </c>
      <c r="O51" s="1" t="s">
        <v>426</v>
      </c>
      <c r="P51" s="1">
        <v>1</v>
      </c>
      <c r="Q51" s="1"/>
      <c r="R51" s="1"/>
      <c r="S51" s="1">
        <v>1</v>
      </c>
      <c r="T51" s="1"/>
      <c r="U51" s="13"/>
      <c r="V51" s="33"/>
      <c r="W51" s="23">
        <v>10</v>
      </c>
      <c r="X51" s="23">
        <f t="shared" si="4"/>
        <v>10</v>
      </c>
      <c r="Z51" s="1"/>
    </row>
    <row r="52" spans="1:26" x14ac:dyDescent="0.25">
      <c r="A52" s="81" t="s">
        <v>433</v>
      </c>
      <c r="B52" s="2" t="s">
        <v>436</v>
      </c>
      <c r="C52" s="1" t="s">
        <v>5</v>
      </c>
      <c r="D52" s="2" t="s">
        <v>551</v>
      </c>
      <c r="E52" s="1" t="s">
        <v>517</v>
      </c>
      <c r="F52" s="1" t="s">
        <v>1671</v>
      </c>
      <c r="G52" s="3" t="s">
        <v>2627</v>
      </c>
      <c r="H52" s="3" t="s">
        <v>3296</v>
      </c>
      <c r="I52" s="76" t="s">
        <v>2120</v>
      </c>
      <c r="J52" s="72"/>
      <c r="K52" s="65" t="s">
        <v>2711</v>
      </c>
      <c r="L52" s="1" t="s">
        <v>5</v>
      </c>
      <c r="M52" s="5" t="s">
        <v>2119</v>
      </c>
      <c r="N52" s="1">
        <v>1</v>
      </c>
      <c r="O52" s="1" t="s">
        <v>426</v>
      </c>
      <c r="P52" s="1">
        <v>1</v>
      </c>
      <c r="Q52" s="1"/>
      <c r="R52" s="1"/>
      <c r="S52" s="1">
        <v>1</v>
      </c>
      <c r="T52" s="1"/>
      <c r="U52" s="13">
        <v>40.799999999999997</v>
      </c>
      <c r="V52" s="33">
        <v>0.6</v>
      </c>
      <c r="W52" s="23">
        <f>U52*(1-V52)</f>
        <v>16.32</v>
      </c>
      <c r="X52" s="23">
        <f t="shared" si="4"/>
        <v>16.32</v>
      </c>
      <c r="Y52" s="5" t="s">
        <v>3202</v>
      </c>
      <c r="Z52" s="1"/>
    </row>
    <row r="53" spans="1:26" x14ac:dyDescent="0.25">
      <c r="A53" s="81" t="s">
        <v>433</v>
      </c>
      <c r="B53" s="2" t="s">
        <v>436</v>
      </c>
      <c r="C53" s="1" t="s">
        <v>5</v>
      </c>
      <c r="D53" s="2" t="s">
        <v>551</v>
      </c>
      <c r="E53" s="1" t="s">
        <v>517</v>
      </c>
      <c r="F53" s="1" t="s">
        <v>1671</v>
      </c>
      <c r="G53" s="3" t="s">
        <v>3297</v>
      </c>
      <c r="H53" s="3" t="s">
        <v>3299</v>
      </c>
      <c r="I53" s="76" t="s">
        <v>3300</v>
      </c>
      <c r="J53" s="72"/>
      <c r="K53" s="65" t="s">
        <v>2711</v>
      </c>
      <c r="L53" s="1" t="s">
        <v>5</v>
      </c>
      <c r="M53" s="5" t="s">
        <v>2119</v>
      </c>
      <c r="N53" s="1">
        <v>1</v>
      </c>
      <c r="O53" s="1" t="s">
        <v>426</v>
      </c>
      <c r="P53" s="1">
        <v>1</v>
      </c>
      <c r="Q53" s="1"/>
      <c r="R53" s="1"/>
      <c r="S53" s="1">
        <v>1</v>
      </c>
      <c r="T53" s="1"/>
      <c r="U53" s="13">
        <v>40.9</v>
      </c>
      <c r="V53" s="33">
        <v>0.6</v>
      </c>
      <c r="W53" s="23">
        <f>U53*(1-V53)</f>
        <v>16.36</v>
      </c>
      <c r="X53" s="23">
        <f t="shared" si="4"/>
        <v>16.36</v>
      </c>
      <c r="Y53" s="5" t="s">
        <v>3202</v>
      </c>
      <c r="Z53" s="1"/>
    </row>
    <row r="54" spans="1:26" x14ac:dyDescent="0.25">
      <c r="A54" s="81" t="s">
        <v>433</v>
      </c>
      <c r="B54" s="2" t="s">
        <v>436</v>
      </c>
      <c r="C54" s="1" t="s">
        <v>5</v>
      </c>
      <c r="D54" s="2" t="s">
        <v>551</v>
      </c>
      <c r="E54" s="1" t="s">
        <v>517</v>
      </c>
      <c r="F54" s="1" t="s">
        <v>1671</v>
      </c>
      <c r="G54" s="3">
        <v>625507</v>
      </c>
      <c r="H54" s="3" t="s">
        <v>3301</v>
      </c>
      <c r="I54" s="76" t="s">
        <v>2121</v>
      </c>
      <c r="J54" s="71"/>
      <c r="K54" s="65" t="s">
        <v>2711</v>
      </c>
      <c r="L54" s="1" t="s">
        <v>5</v>
      </c>
      <c r="M54" s="5" t="s">
        <v>2119</v>
      </c>
      <c r="N54" s="1">
        <v>1</v>
      </c>
      <c r="O54" s="1" t="s">
        <v>426</v>
      </c>
      <c r="P54" s="1">
        <v>1</v>
      </c>
      <c r="Q54" s="1"/>
      <c r="R54" s="1"/>
      <c r="S54" s="1">
        <v>1</v>
      </c>
      <c r="T54" s="1"/>
      <c r="U54" s="13">
        <v>42</v>
      </c>
      <c r="V54" s="33">
        <v>0.6</v>
      </c>
      <c r="W54" s="23">
        <f>U54*(1-V54)</f>
        <v>16.8</v>
      </c>
      <c r="X54" s="23">
        <f t="shared" si="4"/>
        <v>16.8</v>
      </c>
      <c r="Y54" s="5" t="s">
        <v>3202</v>
      </c>
      <c r="Z54" s="1"/>
    </row>
    <row r="55" spans="1:26" x14ac:dyDescent="0.25">
      <c r="A55" s="81" t="s">
        <v>433</v>
      </c>
      <c r="B55" s="2" t="s">
        <v>436</v>
      </c>
      <c r="C55" s="1" t="s">
        <v>5</v>
      </c>
      <c r="D55" s="2" t="s">
        <v>551</v>
      </c>
      <c r="E55" s="1" t="s">
        <v>517</v>
      </c>
      <c r="F55" s="1" t="s">
        <v>1671</v>
      </c>
      <c r="G55" s="3" t="s">
        <v>2123</v>
      </c>
      <c r="H55" s="3" t="s">
        <v>3298</v>
      </c>
      <c r="I55" s="76" t="s">
        <v>2122</v>
      </c>
      <c r="J55" s="72"/>
      <c r="K55" s="65" t="s">
        <v>2711</v>
      </c>
      <c r="L55" s="1" t="s">
        <v>5</v>
      </c>
      <c r="M55" s="5" t="s">
        <v>2119</v>
      </c>
      <c r="N55" s="1">
        <v>1</v>
      </c>
      <c r="O55" s="1" t="s">
        <v>426</v>
      </c>
      <c r="P55" s="1">
        <v>1</v>
      </c>
      <c r="Q55" s="1"/>
      <c r="R55" s="1"/>
      <c r="S55" s="1">
        <v>1</v>
      </c>
      <c r="T55" s="1"/>
      <c r="U55" s="13">
        <v>30.5</v>
      </c>
      <c r="V55" s="33">
        <v>0.6</v>
      </c>
      <c r="W55" s="23">
        <f>U55*(1-V55)</f>
        <v>12.200000000000001</v>
      </c>
      <c r="X55" s="23">
        <f t="shared" si="4"/>
        <v>12.200000000000001</v>
      </c>
      <c r="Y55" s="5" t="s">
        <v>3202</v>
      </c>
      <c r="Z55" s="1"/>
    </row>
    <row r="56" spans="1:26" x14ac:dyDescent="0.25">
      <c r="A56" s="81" t="s">
        <v>433</v>
      </c>
      <c r="B56" s="2" t="s">
        <v>436</v>
      </c>
      <c r="C56" s="1" t="s">
        <v>5</v>
      </c>
      <c r="D56" s="80" t="s">
        <v>555</v>
      </c>
      <c r="E56" s="1" t="s">
        <v>517</v>
      </c>
      <c r="F56" s="1" t="s">
        <v>2632</v>
      </c>
      <c r="G56" s="3" t="s">
        <v>2633</v>
      </c>
      <c r="H56" s="3"/>
      <c r="I56" s="76" t="s">
        <v>2634</v>
      </c>
      <c r="J56" s="72"/>
      <c r="K56" s="65" t="s">
        <v>2711</v>
      </c>
      <c r="L56" s="1" t="s">
        <v>142</v>
      </c>
      <c r="M56" s="5" t="s">
        <v>2119</v>
      </c>
      <c r="N56" s="1">
        <v>3</v>
      </c>
      <c r="O56" s="1" t="s">
        <v>426</v>
      </c>
      <c r="P56" s="1">
        <v>1</v>
      </c>
      <c r="Q56" s="1"/>
      <c r="R56" s="1"/>
      <c r="S56" s="1">
        <v>1</v>
      </c>
      <c r="T56" s="1"/>
      <c r="U56" s="13"/>
      <c r="V56" s="33"/>
      <c r="W56" s="23">
        <v>15</v>
      </c>
      <c r="X56" s="23">
        <f t="shared" si="4"/>
        <v>45</v>
      </c>
      <c r="Z56" s="1"/>
    </row>
    <row r="57" spans="1:26" x14ac:dyDescent="0.25">
      <c r="A57" s="81" t="s">
        <v>433</v>
      </c>
      <c r="B57" s="2" t="s">
        <v>436</v>
      </c>
      <c r="C57" s="1" t="s">
        <v>5</v>
      </c>
      <c r="D57" s="80" t="s">
        <v>555</v>
      </c>
      <c r="E57" s="1" t="s">
        <v>517</v>
      </c>
      <c r="F57" s="1" t="s">
        <v>517</v>
      </c>
      <c r="G57" s="3" t="s">
        <v>2636</v>
      </c>
      <c r="H57" s="3"/>
      <c r="I57" s="76" t="s">
        <v>2637</v>
      </c>
      <c r="J57" s="72"/>
      <c r="K57" s="65" t="s">
        <v>2711</v>
      </c>
      <c r="L57" s="1" t="s">
        <v>142</v>
      </c>
      <c r="M57" s="5" t="s">
        <v>541</v>
      </c>
      <c r="N57" s="1">
        <v>1</v>
      </c>
      <c r="O57" s="1" t="s">
        <v>426</v>
      </c>
      <c r="P57" s="1">
        <v>1</v>
      </c>
      <c r="Q57" s="1"/>
      <c r="R57" s="1"/>
      <c r="S57" s="1">
        <v>1</v>
      </c>
      <c r="T57" s="1"/>
      <c r="U57" s="13"/>
      <c r="V57" s="33"/>
      <c r="W57" s="23">
        <v>15</v>
      </c>
      <c r="X57" s="23">
        <f t="shared" si="4"/>
        <v>15</v>
      </c>
      <c r="Z57" s="1"/>
    </row>
    <row r="58" spans="1:26" x14ac:dyDescent="0.25">
      <c r="A58" s="81" t="s">
        <v>433</v>
      </c>
      <c r="B58" s="2" t="s">
        <v>436</v>
      </c>
      <c r="C58" s="1" t="s">
        <v>5</v>
      </c>
      <c r="D58" s="80" t="s">
        <v>555</v>
      </c>
      <c r="E58" s="1" t="s">
        <v>3194</v>
      </c>
      <c r="F58" s="1" t="s">
        <v>2635</v>
      </c>
      <c r="G58" s="3" t="s">
        <v>2638</v>
      </c>
      <c r="H58" s="3"/>
      <c r="I58" s="76" t="s">
        <v>2639</v>
      </c>
      <c r="J58" s="72" t="s">
        <v>3302</v>
      </c>
      <c r="K58" s="65" t="s">
        <v>2711</v>
      </c>
      <c r="L58" s="1" t="s">
        <v>142</v>
      </c>
      <c r="M58" s="5" t="s">
        <v>2119</v>
      </c>
      <c r="N58" s="1">
        <v>1</v>
      </c>
      <c r="O58" s="1" t="s">
        <v>426</v>
      </c>
      <c r="P58" s="1">
        <v>1</v>
      </c>
      <c r="Q58" s="1"/>
      <c r="R58" s="1"/>
      <c r="S58" s="1">
        <v>1</v>
      </c>
      <c r="T58" s="1"/>
      <c r="U58" s="13">
        <v>28.85</v>
      </c>
      <c r="V58" s="33">
        <v>0.4</v>
      </c>
      <c r="W58" s="23">
        <f>U58*(1-V58)</f>
        <v>17.309999999999999</v>
      </c>
      <c r="X58" s="23">
        <f t="shared" si="4"/>
        <v>17.309999999999999</v>
      </c>
      <c r="Y58" s="5" t="s">
        <v>3304</v>
      </c>
      <c r="Z58" s="1"/>
    </row>
    <row r="59" spans="1:26" x14ac:dyDescent="0.25">
      <c r="A59" s="81" t="s">
        <v>433</v>
      </c>
      <c r="B59" s="2" t="s">
        <v>436</v>
      </c>
      <c r="C59" s="1" t="s">
        <v>5</v>
      </c>
      <c r="D59" s="80" t="s">
        <v>555</v>
      </c>
      <c r="E59" s="1" t="s">
        <v>3194</v>
      </c>
      <c r="F59" s="1" t="s">
        <v>517</v>
      </c>
      <c r="G59" s="3" t="s">
        <v>2640</v>
      </c>
      <c r="H59" s="3"/>
      <c r="I59" s="76" t="s">
        <v>2641</v>
      </c>
      <c r="J59" s="72" t="s">
        <v>3305</v>
      </c>
      <c r="K59" s="65" t="s">
        <v>2711</v>
      </c>
      <c r="L59" s="1" t="s">
        <v>142</v>
      </c>
      <c r="M59" s="5" t="s">
        <v>2119</v>
      </c>
      <c r="N59" s="1">
        <v>1</v>
      </c>
      <c r="O59" s="1" t="s">
        <v>426</v>
      </c>
      <c r="P59" s="1">
        <v>1</v>
      </c>
      <c r="Q59" s="1"/>
      <c r="R59" s="1"/>
      <c r="S59" s="1">
        <v>1</v>
      </c>
      <c r="T59" s="1"/>
      <c r="U59" s="13">
        <v>2.75</v>
      </c>
      <c r="V59" s="33">
        <v>0.25</v>
      </c>
      <c r="W59" s="23">
        <f>U59*(1-V59)</f>
        <v>2.0625</v>
      </c>
      <c r="X59" s="23">
        <f t="shared" si="4"/>
        <v>2.0625</v>
      </c>
      <c r="Y59" s="5" t="s">
        <v>3304</v>
      </c>
      <c r="Z59" s="1"/>
    </row>
    <row r="60" spans="1:26" x14ac:dyDescent="0.25">
      <c r="A60" s="81" t="s">
        <v>433</v>
      </c>
      <c r="B60" s="2" t="s">
        <v>436</v>
      </c>
      <c r="C60" s="1" t="s">
        <v>5</v>
      </c>
      <c r="D60" s="80" t="s">
        <v>558</v>
      </c>
      <c r="E60" s="1" t="s">
        <v>3194</v>
      </c>
      <c r="F60" s="1" t="s">
        <v>2642</v>
      </c>
      <c r="G60" s="3" t="s">
        <v>2643</v>
      </c>
      <c r="H60" s="3" t="s">
        <v>3306</v>
      </c>
      <c r="I60" s="76" t="s">
        <v>2644</v>
      </c>
      <c r="J60" s="72" t="s">
        <v>3307</v>
      </c>
      <c r="K60" s="1" t="s">
        <v>2650</v>
      </c>
      <c r="L60" s="1"/>
      <c r="M60" s="5" t="s">
        <v>2043</v>
      </c>
      <c r="N60" s="1">
        <v>1</v>
      </c>
      <c r="O60" s="1" t="s">
        <v>426</v>
      </c>
      <c r="P60" s="1">
        <v>1</v>
      </c>
      <c r="Q60" s="1"/>
      <c r="R60" s="1"/>
      <c r="S60" s="1">
        <v>1</v>
      </c>
      <c r="T60" s="1"/>
      <c r="U60" s="13">
        <v>41.42</v>
      </c>
      <c r="V60" s="33">
        <v>0.3</v>
      </c>
      <c r="W60" s="23">
        <f>U60*(1-V60)</f>
        <v>28.994</v>
      </c>
      <c r="X60" s="23">
        <f t="shared" si="4"/>
        <v>28.994</v>
      </c>
      <c r="Y60" s="5" t="s">
        <v>3308</v>
      </c>
      <c r="Z60" s="1"/>
    </row>
    <row r="61" spans="1:26" x14ac:dyDescent="0.25">
      <c r="A61" s="81" t="s">
        <v>433</v>
      </c>
      <c r="B61" s="2" t="s">
        <v>436</v>
      </c>
      <c r="C61" s="1" t="s">
        <v>5</v>
      </c>
      <c r="D61" s="80" t="s">
        <v>558</v>
      </c>
      <c r="E61" s="1" t="s">
        <v>3194</v>
      </c>
      <c r="F61" s="1" t="s">
        <v>2648</v>
      </c>
      <c r="G61" s="3" t="s">
        <v>2603</v>
      </c>
      <c r="H61" s="3"/>
      <c r="I61" s="76" t="s">
        <v>2646</v>
      </c>
      <c r="J61" s="72" t="s">
        <v>3310</v>
      </c>
      <c r="K61" s="1" t="s">
        <v>2650</v>
      </c>
      <c r="L61" s="1"/>
      <c r="M61" s="5" t="s">
        <v>2119</v>
      </c>
      <c r="N61" s="1">
        <v>1</v>
      </c>
      <c r="O61" s="1" t="s">
        <v>426</v>
      </c>
      <c r="P61" s="1">
        <v>1</v>
      </c>
      <c r="Q61" s="1"/>
      <c r="R61" s="1"/>
      <c r="S61" s="1">
        <v>1</v>
      </c>
      <c r="T61" s="1"/>
      <c r="U61" s="13">
        <v>24.51</v>
      </c>
      <c r="V61" s="33">
        <v>0.3</v>
      </c>
      <c r="W61" s="23">
        <f>U61*(1-V61)</f>
        <v>17.157</v>
      </c>
      <c r="X61" s="23">
        <f t="shared" si="4"/>
        <v>17.157</v>
      </c>
      <c r="Y61" s="5" t="s">
        <v>3309</v>
      </c>
      <c r="Z61" s="1"/>
    </row>
    <row r="62" spans="1:26" x14ac:dyDescent="0.25">
      <c r="A62" s="81" t="s">
        <v>433</v>
      </c>
      <c r="B62" s="2" t="s">
        <v>436</v>
      </c>
      <c r="C62" s="1" t="s">
        <v>5</v>
      </c>
      <c r="D62" s="80" t="s">
        <v>558</v>
      </c>
      <c r="E62" s="1" t="s">
        <v>3194</v>
      </c>
      <c r="F62" s="1" t="s">
        <v>2642</v>
      </c>
      <c r="G62" s="3" t="s">
        <v>2647</v>
      </c>
      <c r="H62" s="3"/>
      <c r="I62" s="76" t="s">
        <v>2644</v>
      </c>
      <c r="J62" s="72" t="s">
        <v>2645</v>
      </c>
      <c r="K62" s="1" t="s">
        <v>2650</v>
      </c>
      <c r="L62" s="1"/>
      <c r="M62" s="5" t="s">
        <v>2043</v>
      </c>
      <c r="N62" s="1">
        <v>1</v>
      </c>
      <c r="O62" s="1" t="s">
        <v>426</v>
      </c>
      <c r="P62" s="1">
        <v>1</v>
      </c>
      <c r="Q62" s="1"/>
      <c r="R62" s="1"/>
      <c r="S62" s="1">
        <v>1</v>
      </c>
      <c r="T62" s="1"/>
      <c r="U62" s="13">
        <v>46.38</v>
      </c>
      <c r="V62" s="33">
        <v>0.3</v>
      </c>
      <c r="W62" s="23">
        <f>U62*(1-V62)</f>
        <v>32.466000000000001</v>
      </c>
      <c r="X62" s="23">
        <f t="shared" si="4"/>
        <v>32.466000000000001</v>
      </c>
      <c r="Y62" s="5" t="s">
        <v>3311</v>
      </c>
      <c r="Z62" s="1"/>
    </row>
    <row r="63" spans="1:26" x14ac:dyDescent="0.25">
      <c r="A63" s="81" t="s">
        <v>433</v>
      </c>
      <c r="B63" s="2" t="s">
        <v>436</v>
      </c>
      <c r="C63" s="1" t="s">
        <v>2598</v>
      </c>
      <c r="D63" s="2" t="s">
        <v>436</v>
      </c>
      <c r="E63" s="1" t="s">
        <v>2599</v>
      </c>
      <c r="F63" s="1" t="s">
        <v>2599</v>
      </c>
      <c r="G63" s="31" t="s">
        <v>2603</v>
      </c>
      <c r="H63" s="3"/>
      <c r="I63" s="76" t="s">
        <v>3312</v>
      </c>
      <c r="J63" s="71" t="s">
        <v>2604</v>
      </c>
      <c r="K63" s="1" t="s">
        <v>2650</v>
      </c>
      <c r="L63" s="1"/>
      <c r="M63" s="5" t="s">
        <v>457</v>
      </c>
      <c r="N63" s="1">
        <v>1</v>
      </c>
      <c r="O63" s="1" t="s">
        <v>426</v>
      </c>
      <c r="P63" s="1">
        <v>1</v>
      </c>
      <c r="Q63" s="1" t="s">
        <v>479</v>
      </c>
      <c r="R63" s="1"/>
      <c r="S63" s="1">
        <v>1</v>
      </c>
      <c r="T63" s="1"/>
      <c r="U63" s="4">
        <v>600</v>
      </c>
      <c r="V63" s="33">
        <v>0.6</v>
      </c>
      <c r="W63" s="23">
        <f t="shared" ref="W63:W65" si="5">U63*(1-V63)</f>
        <v>240</v>
      </c>
      <c r="X63" s="23">
        <f t="shared" ref="X63:X65" si="6">W63*N63</f>
        <v>240</v>
      </c>
      <c r="Y63" s="5" t="s">
        <v>3315</v>
      </c>
      <c r="Z63" s="1"/>
    </row>
    <row r="64" spans="1:26" x14ac:dyDescent="0.25">
      <c r="A64" s="81" t="s">
        <v>433</v>
      </c>
      <c r="B64" s="2" t="s">
        <v>436</v>
      </c>
      <c r="C64" s="1" t="s">
        <v>2598</v>
      </c>
      <c r="D64" s="2" t="s">
        <v>436</v>
      </c>
      <c r="E64" s="1" t="s">
        <v>2599</v>
      </c>
      <c r="F64" s="1" t="s">
        <v>2599</v>
      </c>
      <c r="G64" s="32" t="s">
        <v>2603</v>
      </c>
      <c r="H64" s="3"/>
      <c r="I64" s="76" t="s">
        <v>3314</v>
      </c>
      <c r="J64" s="71" t="s">
        <v>2606</v>
      </c>
      <c r="K64" s="1" t="s">
        <v>2650</v>
      </c>
      <c r="L64" s="1"/>
      <c r="M64" s="5" t="s">
        <v>457</v>
      </c>
      <c r="N64" s="1">
        <v>1</v>
      </c>
      <c r="O64" s="1" t="s">
        <v>426</v>
      </c>
      <c r="P64" s="1">
        <v>1</v>
      </c>
      <c r="Q64" s="1" t="s">
        <v>479</v>
      </c>
      <c r="R64" s="1"/>
      <c r="S64" s="1">
        <v>1</v>
      </c>
      <c r="T64" s="1"/>
      <c r="U64" s="4">
        <v>312</v>
      </c>
      <c r="V64" s="33">
        <v>0.6</v>
      </c>
      <c r="W64" s="23">
        <f t="shared" si="5"/>
        <v>124.80000000000001</v>
      </c>
      <c r="X64" s="23">
        <f t="shared" si="6"/>
        <v>124.80000000000001</v>
      </c>
      <c r="Y64" s="5" t="s">
        <v>3315</v>
      </c>
      <c r="Z64" s="1"/>
    </row>
    <row r="65" spans="1:26" x14ac:dyDescent="0.25">
      <c r="A65" s="81" t="s">
        <v>433</v>
      </c>
      <c r="B65" s="2" t="s">
        <v>436</v>
      </c>
      <c r="C65" s="1" t="s">
        <v>2598</v>
      </c>
      <c r="D65" s="2" t="s">
        <v>436</v>
      </c>
      <c r="E65" s="1" t="s">
        <v>2599</v>
      </c>
      <c r="F65" s="1" t="s">
        <v>2599</v>
      </c>
      <c r="G65" s="32" t="s">
        <v>2603</v>
      </c>
      <c r="H65" s="3"/>
      <c r="I65" s="76" t="s">
        <v>2607</v>
      </c>
      <c r="J65" s="71" t="s">
        <v>2608</v>
      </c>
      <c r="K65" s="1" t="s">
        <v>2650</v>
      </c>
      <c r="L65" s="1"/>
      <c r="M65" s="5" t="s">
        <v>457</v>
      </c>
      <c r="N65" s="1">
        <v>1</v>
      </c>
      <c r="O65" s="1" t="s">
        <v>426</v>
      </c>
      <c r="P65" s="1">
        <v>1</v>
      </c>
      <c r="Q65" s="1" t="s">
        <v>479</v>
      </c>
      <c r="R65" s="1"/>
      <c r="S65" s="1">
        <v>1</v>
      </c>
      <c r="T65" s="1"/>
      <c r="U65" s="4">
        <v>96</v>
      </c>
      <c r="V65" s="33">
        <v>0.6</v>
      </c>
      <c r="W65" s="23">
        <f t="shared" si="5"/>
        <v>38.400000000000006</v>
      </c>
      <c r="X65" s="23">
        <f t="shared" si="6"/>
        <v>38.400000000000006</v>
      </c>
      <c r="Y65" s="5" t="s">
        <v>3315</v>
      </c>
      <c r="Z65" s="1"/>
    </row>
    <row r="66" spans="1:26" x14ac:dyDescent="0.25">
      <c r="A66" s="81" t="s">
        <v>433</v>
      </c>
      <c r="B66" s="2" t="s">
        <v>436</v>
      </c>
      <c r="C66" s="1" t="s">
        <v>2598</v>
      </c>
      <c r="D66" s="2" t="s">
        <v>436</v>
      </c>
      <c r="E66" s="1" t="s">
        <v>2599</v>
      </c>
      <c r="F66" s="1" t="s">
        <v>2599</v>
      </c>
      <c r="G66" s="32" t="s">
        <v>2603</v>
      </c>
      <c r="H66" s="3"/>
      <c r="I66" s="76" t="s">
        <v>2609</v>
      </c>
      <c r="J66" s="71" t="s">
        <v>2610</v>
      </c>
      <c r="K66" s="1" t="s">
        <v>2650</v>
      </c>
      <c r="L66" s="1"/>
      <c r="M66" s="5" t="s">
        <v>457</v>
      </c>
      <c r="N66" s="1">
        <v>1</v>
      </c>
      <c r="O66" s="1" t="s">
        <v>426</v>
      </c>
      <c r="P66" s="1">
        <v>1</v>
      </c>
      <c r="Q66" s="1" t="s">
        <v>479</v>
      </c>
      <c r="R66" s="1"/>
      <c r="S66" s="1">
        <v>1</v>
      </c>
      <c r="T66" s="1"/>
      <c r="U66" s="4">
        <v>370.95</v>
      </c>
      <c r="V66" s="33">
        <v>0.6</v>
      </c>
      <c r="W66" s="23">
        <f>U66*(1-V66)</f>
        <v>148.38</v>
      </c>
      <c r="X66" s="23">
        <f>W66*N66</f>
        <v>148.38</v>
      </c>
      <c r="Y66" s="5" t="s">
        <v>3309</v>
      </c>
      <c r="Z66" s="1"/>
    </row>
    <row r="67" spans="1:26" x14ac:dyDescent="0.25">
      <c r="A67" s="81" t="s">
        <v>433</v>
      </c>
      <c r="B67" s="2" t="s">
        <v>436</v>
      </c>
      <c r="C67" s="1" t="s">
        <v>2598</v>
      </c>
      <c r="D67" s="2" t="s">
        <v>436</v>
      </c>
      <c r="E67" s="1" t="s">
        <v>2599</v>
      </c>
      <c r="F67" s="1" t="s">
        <v>2599</v>
      </c>
      <c r="G67" s="31" t="s">
        <v>2603</v>
      </c>
      <c r="H67" s="3"/>
      <c r="I67" s="76" t="s">
        <v>2611</v>
      </c>
      <c r="J67" s="71" t="s">
        <v>3313</v>
      </c>
      <c r="K67" s="1" t="s">
        <v>2650</v>
      </c>
      <c r="L67" s="1"/>
      <c r="M67" s="5" t="s">
        <v>457</v>
      </c>
      <c r="N67" s="1">
        <v>1</v>
      </c>
      <c r="O67" s="1" t="s">
        <v>426</v>
      </c>
      <c r="P67" s="1">
        <v>1</v>
      </c>
      <c r="Q67" s="1" t="s">
        <v>479</v>
      </c>
      <c r="R67" s="1"/>
      <c r="S67" s="1">
        <v>1</v>
      </c>
      <c r="T67" s="1"/>
      <c r="U67" s="4">
        <v>6.4383999999999997</v>
      </c>
      <c r="V67" s="33">
        <v>0.6</v>
      </c>
      <c r="W67" s="23">
        <f t="shared" ref="W67:W68" si="7">U67*(1-V67)</f>
        <v>2.5753599999999999</v>
      </c>
      <c r="X67" s="23">
        <f t="shared" ref="X67:X68" si="8">W67*N67</f>
        <v>2.5753599999999999</v>
      </c>
      <c r="Y67" s="5" t="s">
        <v>3315</v>
      </c>
      <c r="Z67" s="1"/>
    </row>
    <row r="68" spans="1:26" x14ac:dyDescent="0.25">
      <c r="A68" s="81" t="s">
        <v>433</v>
      </c>
      <c r="B68" s="2" t="s">
        <v>436</v>
      </c>
      <c r="C68" s="1" t="s">
        <v>2598</v>
      </c>
      <c r="D68" s="2" t="s">
        <v>436</v>
      </c>
      <c r="E68" s="1" t="s">
        <v>2599</v>
      </c>
      <c r="F68" s="1" t="s">
        <v>2599</v>
      </c>
      <c r="G68" s="31" t="s">
        <v>2603</v>
      </c>
      <c r="H68" s="3"/>
      <c r="I68" s="76" t="s">
        <v>2612</v>
      </c>
      <c r="J68" s="71" t="s">
        <v>2613</v>
      </c>
      <c r="K68" s="1" t="s">
        <v>2650</v>
      </c>
      <c r="L68" s="1"/>
      <c r="M68" s="5" t="s">
        <v>457</v>
      </c>
      <c r="N68" s="1">
        <v>1</v>
      </c>
      <c r="O68" s="1" t="s">
        <v>426</v>
      </c>
      <c r="P68" s="1">
        <v>1</v>
      </c>
      <c r="Q68" s="1" t="s">
        <v>479</v>
      </c>
      <c r="R68" s="1"/>
      <c r="S68" s="1">
        <v>1</v>
      </c>
      <c r="T68" s="1"/>
      <c r="U68" s="4">
        <v>129.6</v>
      </c>
      <c r="V68" s="33">
        <v>0.6</v>
      </c>
      <c r="W68" s="23">
        <f t="shared" si="7"/>
        <v>51.84</v>
      </c>
      <c r="X68" s="23">
        <f t="shared" si="8"/>
        <v>51.84</v>
      </c>
      <c r="Y68" s="5" t="s">
        <v>3315</v>
      </c>
      <c r="Z68" s="1"/>
    </row>
    <row r="69" spans="1:26" x14ac:dyDescent="0.25">
      <c r="A69" s="81" t="s">
        <v>433</v>
      </c>
      <c r="B69" s="2" t="s">
        <v>436</v>
      </c>
      <c r="C69" s="1" t="s">
        <v>5</v>
      </c>
      <c r="D69" s="80" t="s">
        <v>562</v>
      </c>
      <c r="E69" s="1" t="s">
        <v>3194</v>
      </c>
      <c r="F69" s="1" t="s">
        <v>1671</v>
      </c>
      <c r="G69" s="1" t="s">
        <v>3316</v>
      </c>
      <c r="H69" s="78" t="s">
        <v>3317</v>
      </c>
      <c r="I69" s="71" t="s">
        <v>3318</v>
      </c>
      <c r="K69" s="65" t="s">
        <v>2711</v>
      </c>
      <c r="L69" s="1" t="s">
        <v>142</v>
      </c>
      <c r="M69" s="5" t="s">
        <v>2119</v>
      </c>
      <c r="N69" s="1">
        <v>3</v>
      </c>
      <c r="O69" s="1" t="s">
        <v>426</v>
      </c>
      <c r="P69" s="1">
        <v>1</v>
      </c>
      <c r="Q69" s="1"/>
      <c r="R69" s="1"/>
      <c r="S69" s="1">
        <v>1</v>
      </c>
      <c r="U69" s="4">
        <v>54.65</v>
      </c>
      <c r="V69" s="33">
        <v>0.8</v>
      </c>
      <c r="W69" s="23">
        <f t="shared" ref="W69" si="9">U69*(1-V69)</f>
        <v>10.929999999999998</v>
      </c>
      <c r="X69" s="23">
        <f t="shared" ref="X69" si="10">W69*N69</f>
        <v>32.789999999999992</v>
      </c>
      <c r="Y69" s="5" t="s">
        <v>3319</v>
      </c>
    </row>
    <row r="70" spans="1:26" x14ac:dyDescent="0.25">
      <c r="A70" s="81" t="s">
        <v>433</v>
      </c>
      <c r="B70" s="2" t="s">
        <v>436</v>
      </c>
      <c r="C70" s="1" t="s">
        <v>5</v>
      </c>
      <c r="D70" s="80" t="s">
        <v>562</v>
      </c>
      <c r="E70" s="1" t="s">
        <v>3194</v>
      </c>
      <c r="F70" s="1" t="s">
        <v>3321</v>
      </c>
      <c r="G70" s="1">
        <v>8580067</v>
      </c>
      <c r="H70" s="78" t="s">
        <v>3322</v>
      </c>
      <c r="I70" s="71" t="s">
        <v>3320</v>
      </c>
      <c r="K70" s="65" t="s">
        <v>2711</v>
      </c>
      <c r="L70" s="1" t="s">
        <v>142</v>
      </c>
      <c r="M70" s="5" t="s">
        <v>2119</v>
      </c>
      <c r="N70" s="1">
        <v>2</v>
      </c>
      <c r="O70" s="1" t="s">
        <v>426</v>
      </c>
      <c r="P70" s="1">
        <v>1</v>
      </c>
      <c r="Q70" s="1"/>
      <c r="R70" s="1"/>
      <c r="S70" s="1">
        <v>1</v>
      </c>
      <c r="U70" s="4">
        <v>55.9</v>
      </c>
      <c r="V70" s="33">
        <v>0.6</v>
      </c>
      <c r="W70" s="23">
        <f t="shared" ref="W70" si="11">U70*(1-V70)</f>
        <v>22.36</v>
      </c>
      <c r="X70" s="23">
        <f t="shared" ref="X70" si="12">W70*N70</f>
        <v>44.72</v>
      </c>
      <c r="Y70" s="5" t="s">
        <v>3269</v>
      </c>
    </row>
    <row r="71" spans="1:26" x14ac:dyDescent="0.25">
      <c r="A71" s="81" t="s">
        <v>433</v>
      </c>
      <c r="B71" s="2" t="s">
        <v>436</v>
      </c>
      <c r="C71" s="1" t="s">
        <v>5</v>
      </c>
      <c r="D71" s="80" t="s">
        <v>562</v>
      </c>
      <c r="E71" s="1" t="s">
        <v>3194</v>
      </c>
      <c r="F71" s="1" t="s">
        <v>3321</v>
      </c>
      <c r="G71" s="1">
        <v>8580067</v>
      </c>
      <c r="H71" s="78" t="s">
        <v>3322</v>
      </c>
      <c r="I71" s="71" t="s">
        <v>3323</v>
      </c>
      <c r="K71" s="65" t="s">
        <v>2711</v>
      </c>
      <c r="L71" s="1" t="s">
        <v>142</v>
      </c>
      <c r="M71" s="5" t="s">
        <v>2119</v>
      </c>
      <c r="N71" s="1">
        <v>1</v>
      </c>
      <c r="O71" s="1" t="s">
        <v>426</v>
      </c>
      <c r="P71" s="1">
        <v>1</v>
      </c>
      <c r="Q71" s="1"/>
      <c r="R71" s="1"/>
      <c r="S71" s="1">
        <v>1</v>
      </c>
      <c r="U71" s="4">
        <v>58</v>
      </c>
      <c r="V71" s="33">
        <v>0.6</v>
      </c>
      <c r="W71" s="23">
        <f t="shared" ref="W71" si="13">U71*(1-V71)</f>
        <v>23.200000000000003</v>
      </c>
      <c r="X71" s="23">
        <f t="shared" ref="X71" si="14">W71*N71</f>
        <v>23.200000000000003</v>
      </c>
      <c r="Y71" s="5" t="s">
        <v>3269</v>
      </c>
    </row>
    <row r="72" spans="1:26" x14ac:dyDescent="0.25">
      <c r="A72" s="81" t="s">
        <v>433</v>
      </c>
      <c r="B72" s="2" t="s">
        <v>436</v>
      </c>
      <c r="C72" s="1" t="s">
        <v>5</v>
      </c>
      <c r="D72" s="80" t="s">
        <v>1388</v>
      </c>
      <c r="E72" s="1" t="s">
        <v>517</v>
      </c>
      <c r="I72" s="71" t="s">
        <v>3324</v>
      </c>
      <c r="J72" t="s">
        <v>3325</v>
      </c>
      <c r="K72" s="65" t="s">
        <v>2711</v>
      </c>
      <c r="L72" s="1" t="s">
        <v>142</v>
      </c>
      <c r="M72" s="5" t="s">
        <v>2119</v>
      </c>
      <c r="N72" s="1">
        <v>6</v>
      </c>
      <c r="O72" s="1" t="s">
        <v>426</v>
      </c>
      <c r="P72" s="1">
        <v>1</v>
      </c>
      <c r="Q72" s="1"/>
      <c r="R72" s="1"/>
      <c r="S72" s="1">
        <v>1</v>
      </c>
      <c r="U72" s="4">
        <v>5</v>
      </c>
      <c r="W72" s="23">
        <f t="shared" ref="W72" si="15">U72*(1-V72)</f>
        <v>5</v>
      </c>
      <c r="X72" s="23">
        <f t="shared" ref="X72" si="16">W72*N72</f>
        <v>30</v>
      </c>
    </row>
    <row r="73" spans="1:26" x14ac:dyDescent="0.25">
      <c r="A73" s="81" t="s">
        <v>433</v>
      </c>
      <c r="B73" s="2" t="s">
        <v>436</v>
      </c>
      <c r="C73" s="1" t="s">
        <v>5</v>
      </c>
      <c r="D73" s="80" t="s">
        <v>1388</v>
      </c>
      <c r="E73" s="1" t="s">
        <v>517</v>
      </c>
      <c r="I73" s="71" t="s">
        <v>3324</v>
      </c>
      <c r="J73" t="s">
        <v>3326</v>
      </c>
      <c r="K73" s="65" t="s">
        <v>2711</v>
      </c>
      <c r="L73" s="1" t="s">
        <v>142</v>
      </c>
      <c r="M73" s="5" t="s">
        <v>2119</v>
      </c>
      <c r="N73" s="1">
        <v>5</v>
      </c>
      <c r="O73" s="1" t="s">
        <v>426</v>
      </c>
      <c r="P73" s="1">
        <v>1</v>
      </c>
      <c r="Q73" s="1"/>
      <c r="R73" s="1"/>
      <c r="S73" s="1">
        <v>1</v>
      </c>
      <c r="U73" s="4">
        <v>5</v>
      </c>
      <c r="W73" s="23">
        <f t="shared" ref="W73:W74" si="17">U73*(1-V73)</f>
        <v>5</v>
      </c>
      <c r="X73" s="23">
        <f t="shared" ref="X73:X74" si="18">W73*N73</f>
        <v>25</v>
      </c>
    </row>
    <row r="74" spans="1:26" x14ac:dyDescent="0.25">
      <c r="A74" s="81" t="s">
        <v>433</v>
      </c>
      <c r="B74" s="2" t="s">
        <v>436</v>
      </c>
      <c r="C74" s="1" t="s">
        <v>38</v>
      </c>
      <c r="D74" s="80" t="s">
        <v>436</v>
      </c>
      <c r="E74" s="1" t="s">
        <v>3194</v>
      </c>
      <c r="F74" s="1" t="s">
        <v>3327</v>
      </c>
      <c r="H74" s="78" t="s">
        <v>3329</v>
      </c>
      <c r="I74" s="71" t="s">
        <v>3328</v>
      </c>
      <c r="K74" s="65" t="s">
        <v>2601</v>
      </c>
      <c r="M74" s="5" t="s">
        <v>2043</v>
      </c>
      <c r="N74" s="1">
        <v>1</v>
      </c>
      <c r="O74" s="1" t="s">
        <v>426</v>
      </c>
      <c r="P74" s="1">
        <v>1</v>
      </c>
      <c r="Q74" s="1"/>
      <c r="R74" s="1"/>
      <c r="S74" s="1">
        <v>1</v>
      </c>
      <c r="U74" s="4">
        <v>141.9</v>
      </c>
      <c r="V74" s="33">
        <v>0.8</v>
      </c>
      <c r="W74" s="23">
        <f t="shared" si="17"/>
        <v>28.379999999999995</v>
      </c>
      <c r="X74" s="23">
        <f t="shared" si="18"/>
        <v>28.379999999999995</v>
      </c>
      <c r="Y74" s="5" t="s">
        <v>3202</v>
      </c>
    </row>
    <row r="75" spans="1:26" x14ac:dyDescent="0.25">
      <c r="A75" s="81" t="s">
        <v>433</v>
      </c>
      <c r="B75" s="2" t="s">
        <v>436</v>
      </c>
      <c r="C75" s="1" t="s">
        <v>38</v>
      </c>
      <c r="D75" s="80" t="s">
        <v>436</v>
      </c>
      <c r="E75" s="1" t="s">
        <v>3194</v>
      </c>
      <c r="F75" s="1" t="s">
        <v>3331</v>
      </c>
      <c r="H75" s="78" t="s">
        <v>3332</v>
      </c>
      <c r="I75" s="71" t="s">
        <v>3330</v>
      </c>
      <c r="K75" s="65" t="s">
        <v>3303</v>
      </c>
      <c r="L75" s="1" t="s">
        <v>142</v>
      </c>
      <c r="M75" s="5" t="s">
        <v>2119</v>
      </c>
      <c r="N75" s="1">
        <v>1</v>
      </c>
      <c r="O75" s="1" t="s">
        <v>426</v>
      </c>
      <c r="P75" s="1">
        <v>1</v>
      </c>
      <c r="S75" s="1">
        <v>1</v>
      </c>
      <c r="U75" s="4">
        <v>121.36</v>
      </c>
      <c r="V75" s="33">
        <v>0.8</v>
      </c>
      <c r="W75" s="23">
        <f t="shared" ref="W75:W77" si="19">U75*(1-V75)</f>
        <v>24.271999999999995</v>
      </c>
      <c r="X75" s="23">
        <f t="shared" ref="X75:X77" si="20">W75*N75</f>
        <v>24.271999999999995</v>
      </c>
      <c r="Y75" s="5" t="s">
        <v>3199</v>
      </c>
    </row>
    <row r="76" spans="1:26" x14ac:dyDescent="0.25">
      <c r="A76" s="81" t="s">
        <v>433</v>
      </c>
      <c r="B76" s="2" t="s">
        <v>436</v>
      </c>
      <c r="C76" s="1" t="s">
        <v>38</v>
      </c>
      <c r="D76" s="80" t="s">
        <v>436</v>
      </c>
      <c r="E76" s="1" t="s">
        <v>3194</v>
      </c>
      <c r="F76" s="1" t="s">
        <v>3333</v>
      </c>
      <c r="G76" s="1" t="s">
        <v>3335</v>
      </c>
      <c r="I76" s="71" t="s">
        <v>3334</v>
      </c>
      <c r="J76" s="1" t="s">
        <v>3336</v>
      </c>
      <c r="K76" s="65" t="s">
        <v>3303</v>
      </c>
      <c r="L76" s="1" t="s">
        <v>142</v>
      </c>
      <c r="M76" s="5" t="s">
        <v>2119</v>
      </c>
      <c r="N76" s="1">
        <v>1</v>
      </c>
      <c r="O76" s="1" t="s">
        <v>426</v>
      </c>
      <c r="P76" s="1">
        <v>1</v>
      </c>
      <c r="S76" s="1">
        <v>1</v>
      </c>
      <c r="U76" s="4">
        <v>5</v>
      </c>
      <c r="W76" s="23">
        <f t="shared" si="19"/>
        <v>5</v>
      </c>
      <c r="X76" s="23">
        <f t="shared" si="20"/>
        <v>5</v>
      </c>
    </row>
    <row r="77" spans="1:26" x14ac:dyDescent="0.25">
      <c r="A77" s="81" t="s">
        <v>433</v>
      </c>
      <c r="B77" s="2" t="s">
        <v>436</v>
      </c>
      <c r="C77" s="1" t="s">
        <v>38</v>
      </c>
      <c r="D77" s="80" t="s">
        <v>437</v>
      </c>
      <c r="E77" s="1" t="s">
        <v>3194</v>
      </c>
      <c r="F77" s="1" t="s">
        <v>3337</v>
      </c>
      <c r="I77" s="71" t="s">
        <v>3338</v>
      </c>
      <c r="J77" s="1" t="s">
        <v>3339</v>
      </c>
      <c r="K77" s="65" t="s">
        <v>2601</v>
      </c>
      <c r="M77" s="5" t="s">
        <v>2043</v>
      </c>
      <c r="N77" s="1">
        <v>1</v>
      </c>
      <c r="O77" s="1" t="s">
        <v>426</v>
      </c>
      <c r="P77" s="1">
        <v>1</v>
      </c>
      <c r="Q77" s="1"/>
      <c r="R77" s="1"/>
      <c r="S77" s="1">
        <v>1</v>
      </c>
      <c r="U77" s="4">
        <v>700</v>
      </c>
      <c r="V77" s="33">
        <v>0.9</v>
      </c>
      <c r="W77" s="23">
        <f t="shared" si="19"/>
        <v>69.999999999999986</v>
      </c>
      <c r="X77" s="23">
        <f t="shared" si="20"/>
        <v>69.999999999999986</v>
      </c>
    </row>
    <row r="78" spans="1:26" x14ac:dyDescent="0.25">
      <c r="A78" s="81" t="s">
        <v>433</v>
      </c>
      <c r="B78" s="2" t="s">
        <v>436</v>
      </c>
      <c r="C78" s="1" t="s">
        <v>38</v>
      </c>
      <c r="D78" s="80" t="s">
        <v>438</v>
      </c>
      <c r="E78" s="1" t="s">
        <v>3194</v>
      </c>
      <c r="F78" s="1" t="s">
        <v>3340</v>
      </c>
      <c r="G78" s="1" t="s">
        <v>3341</v>
      </c>
      <c r="H78" s="78" t="s">
        <v>3342</v>
      </c>
      <c r="I78" s="71" t="s">
        <v>3343</v>
      </c>
      <c r="K78" s="65" t="s">
        <v>3303</v>
      </c>
      <c r="L78" s="1" t="s">
        <v>142</v>
      </c>
      <c r="M78" s="5" t="s">
        <v>2119</v>
      </c>
      <c r="N78" s="1">
        <v>14</v>
      </c>
      <c r="O78" s="1" t="s">
        <v>426</v>
      </c>
      <c r="P78" s="1">
        <v>1</v>
      </c>
      <c r="S78" s="1">
        <v>1</v>
      </c>
      <c r="U78" s="4">
        <v>15</v>
      </c>
      <c r="V78" s="33">
        <v>0.75</v>
      </c>
      <c r="W78" s="23">
        <f t="shared" ref="W78:W79" si="21">U78*(1-V78)</f>
        <v>3.75</v>
      </c>
      <c r="X78" s="23">
        <f t="shared" ref="X78:X79" si="22">W78*N78</f>
        <v>52.5</v>
      </c>
      <c r="Y78" s="5" t="s">
        <v>3344</v>
      </c>
    </row>
    <row r="79" spans="1:26" x14ac:dyDescent="0.25">
      <c r="A79" s="81" t="s">
        <v>433</v>
      </c>
      <c r="B79" s="2" t="s">
        <v>436</v>
      </c>
      <c r="C79" s="1" t="s">
        <v>38</v>
      </c>
      <c r="D79" s="80" t="s">
        <v>448</v>
      </c>
      <c r="E79" s="1" t="s">
        <v>3194</v>
      </c>
      <c r="F79" s="1" t="s">
        <v>3345</v>
      </c>
      <c r="G79" s="1" t="s">
        <v>3347</v>
      </c>
      <c r="I79" s="71" t="s">
        <v>3346</v>
      </c>
      <c r="K79" s="65" t="s">
        <v>3303</v>
      </c>
      <c r="L79" s="1" t="s">
        <v>142</v>
      </c>
      <c r="M79" s="5" t="s">
        <v>2119</v>
      </c>
      <c r="N79" s="1">
        <v>1</v>
      </c>
      <c r="O79" s="1" t="s">
        <v>426</v>
      </c>
      <c r="P79" s="1">
        <v>1</v>
      </c>
      <c r="S79" s="1">
        <v>1</v>
      </c>
      <c r="U79" s="4">
        <v>20</v>
      </c>
      <c r="W79" s="23">
        <f t="shared" si="21"/>
        <v>20</v>
      </c>
      <c r="X79" s="23">
        <f t="shared" si="22"/>
        <v>20</v>
      </c>
    </row>
    <row r="80" spans="1:26" x14ac:dyDescent="0.25">
      <c r="A80" s="91" t="s">
        <v>433</v>
      </c>
      <c r="B80" s="2" t="s">
        <v>436</v>
      </c>
      <c r="C80" s="1" t="s">
        <v>38</v>
      </c>
      <c r="D80" s="80" t="s">
        <v>448</v>
      </c>
      <c r="E80" s="1" t="s">
        <v>3194</v>
      </c>
      <c r="F80" s="1" t="s">
        <v>3349</v>
      </c>
      <c r="G80" s="1" t="s">
        <v>3350</v>
      </c>
      <c r="H80" s="78" t="s">
        <v>3351</v>
      </c>
      <c r="I80" s="71" t="s">
        <v>3348</v>
      </c>
      <c r="K80" s="65" t="s">
        <v>3303</v>
      </c>
      <c r="L80" s="1" t="s">
        <v>142</v>
      </c>
      <c r="M80" s="5" t="s">
        <v>2119</v>
      </c>
      <c r="N80" s="1">
        <v>3</v>
      </c>
      <c r="O80" s="1" t="s">
        <v>426</v>
      </c>
      <c r="P80" s="1">
        <v>1</v>
      </c>
      <c r="S80" s="1">
        <v>1</v>
      </c>
      <c r="U80" s="4">
        <v>5</v>
      </c>
      <c r="W80" s="23">
        <f>U80*(1-V80)</f>
        <v>5</v>
      </c>
      <c r="X80" s="23">
        <f t="shared" ref="X80" si="23">W80*N80</f>
        <v>15</v>
      </c>
      <c r="Z80" t="s">
        <v>3358</v>
      </c>
    </row>
    <row r="81" spans="1:26" x14ac:dyDescent="0.25">
      <c r="A81" s="81" t="s">
        <v>433</v>
      </c>
      <c r="B81" s="2" t="s">
        <v>436</v>
      </c>
      <c r="C81" s="1" t="s">
        <v>38</v>
      </c>
      <c r="D81" s="80" t="s">
        <v>452</v>
      </c>
      <c r="E81" s="1" t="s">
        <v>517</v>
      </c>
      <c r="F81" s="1" t="s">
        <v>2128</v>
      </c>
      <c r="G81" s="3" t="s">
        <v>2126</v>
      </c>
      <c r="H81" s="3"/>
      <c r="I81" s="76" t="s">
        <v>1992</v>
      </c>
      <c r="J81" s="71"/>
      <c r="K81" s="65" t="s">
        <v>3303</v>
      </c>
      <c r="L81" s="1" t="s">
        <v>142</v>
      </c>
      <c r="M81" s="5" t="s">
        <v>2119</v>
      </c>
      <c r="N81" s="1">
        <v>1</v>
      </c>
      <c r="O81" s="1" t="s">
        <v>426</v>
      </c>
      <c r="P81" s="1">
        <v>1</v>
      </c>
      <c r="Q81" s="1"/>
      <c r="R81" s="1"/>
      <c r="S81" s="1">
        <v>1</v>
      </c>
      <c r="T81" s="1"/>
      <c r="U81" s="4">
        <v>5</v>
      </c>
      <c r="V81" s="33"/>
      <c r="W81" s="23">
        <v>5</v>
      </c>
      <c r="X81" s="23">
        <f>W81*N81</f>
        <v>5</v>
      </c>
      <c r="Z81" s="1"/>
    </row>
    <row r="82" spans="1:26" x14ac:dyDescent="0.25">
      <c r="A82" s="81" t="s">
        <v>433</v>
      </c>
      <c r="B82" s="2" t="s">
        <v>436</v>
      </c>
      <c r="C82" s="1" t="s">
        <v>38</v>
      </c>
      <c r="D82" s="80" t="s">
        <v>452</v>
      </c>
      <c r="E82" s="1" t="s">
        <v>517</v>
      </c>
      <c r="F82" s="1" t="s">
        <v>1671</v>
      </c>
      <c r="G82" s="3">
        <v>627007</v>
      </c>
      <c r="H82" s="3"/>
      <c r="I82" s="76" t="s">
        <v>977</v>
      </c>
      <c r="J82" s="71" t="s">
        <v>2620</v>
      </c>
      <c r="K82" s="65" t="s">
        <v>3303</v>
      </c>
      <c r="L82" s="1" t="s">
        <v>142</v>
      </c>
      <c r="M82" s="5" t="s">
        <v>2119</v>
      </c>
      <c r="N82" s="1">
        <v>1</v>
      </c>
      <c r="O82" s="1" t="s">
        <v>426</v>
      </c>
      <c r="P82" s="1">
        <v>1</v>
      </c>
      <c r="Q82" s="1"/>
      <c r="R82" s="1"/>
      <c r="S82" s="1">
        <v>1</v>
      </c>
      <c r="T82" s="1"/>
      <c r="U82" s="4">
        <v>20</v>
      </c>
      <c r="V82" s="33"/>
      <c r="W82" s="23">
        <f>U82*(1-V82)</f>
        <v>20</v>
      </c>
      <c r="X82" s="23">
        <f t="shared" ref="X82:X83" si="24">W82*N82</f>
        <v>20</v>
      </c>
      <c r="Z82" s="1"/>
    </row>
    <row r="83" spans="1:26" x14ac:dyDescent="0.25">
      <c r="A83" s="81" t="s">
        <v>433</v>
      </c>
      <c r="B83" s="2" t="s">
        <v>436</v>
      </c>
      <c r="C83" s="1" t="s">
        <v>38</v>
      </c>
      <c r="D83" s="80" t="s">
        <v>452</v>
      </c>
      <c r="E83" s="1" t="s">
        <v>517</v>
      </c>
      <c r="F83" s="1" t="s">
        <v>1671</v>
      </c>
      <c r="G83" s="3" t="s">
        <v>2130</v>
      </c>
      <c r="H83" s="3"/>
      <c r="I83" s="76" t="s">
        <v>977</v>
      </c>
      <c r="J83" s="71" t="s">
        <v>2621</v>
      </c>
      <c r="K83" s="65" t="s">
        <v>3303</v>
      </c>
      <c r="L83" s="1" t="s">
        <v>142</v>
      </c>
      <c r="M83" s="5" t="s">
        <v>2119</v>
      </c>
      <c r="N83" s="1">
        <v>1</v>
      </c>
      <c r="O83" s="1" t="s">
        <v>426</v>
      </c>
      <c r="P83" s="1">
        <v>1</v>
      </c>
      <c r="Q83" s="1"/>
      <c r="R83" s="1"/>
      <c r="S83" s="1">
        <v>1</v>
      </c>
      <c r="T83" s="1"/>
      <c r="U83" s="4">
        <v>20</v>
      </c>
      <c r="V83" s="33"/>
      <c r="W83" s="23">
        <f>U83*(1-V83)</f>
        <v>20</v>
      </c>
      <c r="X83" s="23">
        <f t="shared" si="24"/>
        <v>20</v>
      </c>
      <c r="Z83" s="1"/>
    </row>
    <row r="84" spans="1:26" x14ac:dyDescent="0.25">
      <c r="A84" s="81" t="s">
        <v>433</v>
      </c>
      <c r="B84" s="2" t="s">
        <v>436</v>
      </c>
      <c r="C84" s="1" t="s">
        <v>38</v>
      </c>
      <c r="D84" s="80" t="s">
        <v>452</v>
      </c>
      <c r="E84" s="1" t="s">
        <v>517</v>
      </c>
      <c r="F84" s="1" t="s">
        <v>3352</v>
      </c>
      <c r="G84" s="1" t="s">
        <v>3353</v>
      </c>
      <c r="H84" s="78" t="s">
        <v>3354</v>
      </c>
      <c r="I84" s="81" t="s">
        <v>3355</v>
      </c>
      <c r="K84" s="65" t="s">
        <v>3303</v>
      </c>
      <c r="L84" s="1" t="s">
        <v>142</v>
      </c>
      <c r="M84" s="5" t="s">
        <v>2119</v>
      </c>
      <c r="N84" s="1">
        <v>1</v>
      </c>
      <c r="O84" s="1" t="s">
        <v>426</v>
      </c>
      <c r="P84" s="1">
        <v>1</v>
      </c>
      <c r="Q84" s="1"/>
      <c r="R84" s="1"/>
      <c r="S84" s="1">
        <v>1</v>
      </c>
      <c r="T84" s="1"/>
      <c r="U84" s="4">
        <v>103.4</v>
      </c>
      <c r="V84" s="33">
        <v>0.8</v>
      </c>
      <c r="W84" s="23">
        <f>U84*(1-V84)</f>
        <v>20.679999999999996</v>
      </c>
      <c r="X84" s="23">
        <f t="shared" ref="X84" si="25">W84*N84</f>
        <v>20.679999999999996</v>
      </c>
      <c r="Y84" s="5" t="s">
        <v>3269</v>
      </c>
    </row>
  </sheetData>
  <autoFilter ref="A1:Z84">
    <sortState ref="A2:Z67">
      <sortCondition ref="C2:C67"/>
      <sortCondition ref="D2:D67"/>
    </sortState>
  </autoFilter>
  <phoneticPr fontId="2" type="noConversion"/>
  <conditionalFormatting sqref="G81:G82 G1:G41 G47:G68">
    <cfRule type="duplicateValues" dxfId="60" priority="130"/>
  </conditionalFormatting>
  <hyperlinks>
    <hyperlink ref="G63" location="Bilder!A1" display="ohne"/>
    <hyperlink ref="G64" location="Bilder!A1" display="ohne"/>
    <hyperlink ref="G65" location="Bilder!A1" display="ohne"/>
    <hyperlink ref="G66" location="Bilder!A1" display="ohne"/>
    <hyperlink ref="G67" location="Bilder!A1" display="ohne"/>
    <hyperlink ref="G68" location="Bilder!A1" display="ohne"/>
    <hyperlink ref="A1" location="Übersicht!A1" display="Übersicht"/>
    <hyperlink ref="G2" location="Bilder!A2" display="14200015"/>
    <hyperlink ref="G3" location="Bilder!A3" display="661566"/>
    <hyperlink ref="G4" location="Bilder!A4" display="060-0350"/>
    <hyperlink ref="G5" location="Bilder!A5" display="8318630"/>
  </hyperlinks>
  <pageMargins left="0.25" right="0.25" top="0.75" bottom="0.75" header="0.3" footer="0.3"/>
  <pageSetup paperSize="9" scale="46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3048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1" t="s">
        <v>433</v>
      </c>
      <c r="B2" s="2" t="s">
        <v>437</v>
      </c>
      <c r="C2" s="1" t="s">
        <v>5</v>
      </c>
      <c r="D2" s="2">
        <v>11</v>
      </c>
      <c r="E2" s="1" t="s">
        <v>2045</v>
      </c>
      <c r="F2" s="1" t="s">
        <v>2045</v>
      </c>
      <c r="G2" s="3" t="s">
        <v>2046</v>
      </c>
      <c r="I2" s="15" t="s">
        <v>2684</v>
      </c>
      <c r="J2" s="15"/>
      <c r="K2" s="5" t="s">
        <v>2605</v>
      </c>
      <c r="L2" s="1" t="s">
        <v>142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/>
      <c r="V2" s="4">
        <v>0</v>
      </c>
      <c r="W2" s="33"/>
      <c r="X2" s="23">
        <v>0</v>
      </c>
      <c r="Y2" s="23">
        <v>0</v>
      </c>
    </row>
  </sheetData>
  <autoFilter ref="A1:AA2"/>
  <conditionalFormatting sqref="G1">
    <cfRule type="duplicateValues" dxfId="59" priority="2"/>
  </conditionalFormatting>
  <conditionalFormatting sqref="G2">
    <cfRule type="duplicateValues" dxfId="58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/>
  </sheetViews>
  <sheetFormatPr baseColWidth="10" defaultRowHeight="15" x14ac:dyDescent="0.25"/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3048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1" t="s">
        <v>433</v>
      </c>
      <c r="B2" s="1">
        <v>14</v>
      </c>
      <c r="C2" s="1" t="s">
        <v>142</v>
      </c>
      <c r="D2" s="2" t="s">
        <v>436</v>
      </c>
      <c r="E2" s="1" t="s">
        <v>443</v>
      </c>
      <c r="F2" s="1" t="s">
        <v>443</v>
      </c>
      <c r="G2" s="3" t="s">
        <v>445</v>
      </c>
      <c r="I2" s="15" t="s">
        <v>444</v>
      </c>
      <c r="J2" s="15" t="s">
        <v>3153</v>
      </c>
      <c r="K2" s="5" t="s">
        <v>2605</v>
      </c>
      <c r="L2" s="1" t="s">
        <v>142</v>
      </c>
      <c r="M2" s="1" t="s">
        <v>429</v>
      </c>
      <c r="N2" s="1">
        <v>10</v>
      </c>
      <c r="O2" s="1" t="s">
        <v>426</v>
      </c>
      <c r="P2" s="1">
        <v>1</v>
      </c>
      <c r="R2" s="1" t="s">
        <v>424</v>
      </c>
      <c r="S2" s="1">
        <v>10</v>
      </c>
      <c r="U2" s="4"/>
      <c r="V2" s="4"/>
      <c r="W2" s="33"/>
      <c r="X2" s="23">
        <v>5</v>
      </c>
      <c r="Y2" s="23">
        <v>50</v>
      </c>
    </row>
    <row r="3" spans="1:27" s="1" customFormat="1" x14ac:dyDescent="0.25">
      <c r="A3" s="1" t="s">
        <v>433</v>
      </c>
      <c r="B3" s="1">
        <v>14</v>
      </c>
      <c r="C3" s="1" t="s">
        <v>142</v>
      </c>
      <c r="D3" s="2" t="s">
        <v>437</v>
      </c>
      <c r="E3" s="1" t="s">
        <v>443</v>
      </c>
      <c r="F3" s="1" t="s">
        <v>443</v>
      </c>
      <c r="G3" s="3" t="s">
        <v>3154</v>
      </c>
      <c r="I3" s="15" t="s">
        <v>3155</v>
      </c>
      <c r="J3" s="15" t="s">
        <v>3156</v>
      </c>
      <c r="K3" s="5" t="s">
        <v>2605</v>
      </c>
      <c r="L3" s="1" t="s">
        <v>142</v>
      </c>
      <c r="M3" s="1" t="s">
        <v>429</v>
      </c>
      <c r="N3" s="1">
        <v>3</v>
      </c>
      <c r="O3" s="1" t="s">
        <v>426</v>
      </c>
      <c r="P3" s="1">
        <v>1</v>
      </c>
      <c r="R3" s="1" t="s">
        <v>424</v>
      </c>
      <c r="S3" s="1">
        <v>3</v>
      </c>
      <c r="U3" s="4"/>
      <c r="V3" s="4"/>
      <c r="W3" s="33"/>
      <c r="X3" s="23">
        <v>5</v>
      </c>
      <c r="Y3" s="23">
        <v>15</v>
      </c>
    </row>
    <row r="4" spans="1:27" s="1" customFormat="1" x14ac:dyDescent="0.25">
      <c r="A4" s="1" t="s">
        <v>433</v>
      </c>
      <c r="B4" s="1">
        <v>14</v>
      </c>
      <c r="C4" s="1" t="s">
        <v>142</v>
      </c>
      <c r="D4" s="2" t="s">
        <v>438</v>
      </c>
      <c r="E4" s="1" t="s">
        <v>443</v>
      </c>
      <c r="F4" s="1" t="s">
        <v>443</v>
      </c>
      <c r="G4" s="3" t="s">
        <v>3157</v>
      </c>
      <c r="I4" s="15" t="s">
        <v>3159</v>
      </c>
      <c r="J4" s="15" t="s">
        <v>3160</v>
      </c>
      <c r="K4" s="5" t="s">
        <v>2605</v>
      </c>
      <c r="L4" s="1" t="s">
        <v>142</v>
      </c>
      <c r="M4" s="1" t="s">
        <v>429</v>
      </c>
      <c r="N4" s="1">
        <v>3</v>
      </c>
      <c r="O4" s="1" t="s">
        <v>426</v>
      </c>
      <c r="P4" s="1">
        <v>1</v>
      </c>
      <c r="S4" s="1">
        <v>3</v>
      </c>
      <c r="U4" s="4"/>
      <c r="V4" s="4"/>
      <c r="W4" s="33"/>
      <c r="X4" s="23">
        <v>8</v>
      </c>
      <c r="Y4" s="23">
        <v>24</v>
      </c>
    </row>
    <row r="5" spans="1:27" s="1" customFormat="1" x14ac:dyDescent="0.25">
      <c r="A5" s="1" t="s">
        <v>433</v>
      </c>
      <c r="B5" s="1">
        <v>14</v>
      </c>
      <c r="C5" s="1" t="s">
        <v>142</v>
      </c>
      <c r="D5" s="2" t="s">
        <v>438</v>
      </c>
      <c r="E5" s="1" t="s">
        <v>443</v>
      </c>
      <c r="F5" s="1" t="s">
        <v>443</v>
      </c>
      <c r="G5" s="3"/>
      <c r="I5" s="15" t="s">
        <v>3165</v>
      </c>
      <c r="J5" s="15"/>
      <c r="K5" s="5" t="s">
        <v>2601</v>
      </c>
      <c r="L5" s="1" t="s">
        <v>142</v>
      </c>
      <c r="M5" s="1" t="s">
        <v>429</v>
      </c>
      <c r="N5" s="1">
        <v>2</v>
      </c>
      <c r="O5" s="1" t="s">
        <v>426</v>
      </c>
      <c r="P5" s="1">
        <v>1</v>
      </c>
      <c r="R5" s="1">
        <v>1</v>
      </c>
      <c r="S5" s="1">
        <v>2</v>
      </c>
      <c r="U5" s="4"/>
      <c r="V5" s="4"/>
      <c r="W5" s="33"/>
      <c r="X5" s="23">
        <v>15</v>
      </c>
      <c r="Y5" s="23">
        <v>30</v>
      </c>
    </row>
    <row r="6" spans="1:27" s="1" customFormat="1" x14ac:dyDescent="0.25">
      <c r="A6" s="1" t="s">
        <v>433</v>
      </c>
      <c r="B6" s="1">
        <v>14</v>
      </c>
      <c r="C6" s="1" t="s">
        <v>142</v>
      </c>
      <c r="D6" s="2" t="s">
        <v>448</v>
      </c>
      <c r="E6" s="1" t="s">
        <v>443</v>
      </c>
      <c r="F6" s="1" t="s">
        <v>443</v>
      </c>
      <c r="G6" s="3" t="s">
        <v>3158</v>
      </c>
      <c r="I6" s="15" t="s">
        <v>3162</v>
      </c>
      <c r="J6" s="15" t="s">
        <v>3161</v>
      </c>
      <c r="K6" s="5" t="s">
        <v>2605</v>
      </c>
      <c r="L6" s="1" t="s">
        <v>142</v>
      </c>
      <c r="M6" s="1" t="s">
        <v>429</v>
      </c>
      <c r="N6" s="1">
        <v>4</v>
      </c>
      <c r="O6" s="1" t="s">
        <v>426</v>
      </c>
      <c r="P6" s="1">
        <v>1</v>
      </c>
      <c r="S6" s="1">
        <v>4</v>
      </c>
      <c r="U6" s="4"/>
      <c r="V6" s="4"/>
      <c r="W6" s="33"/>
      <c r="X6" s="23">
        <v>5</v>
      </c>
      <c r="Y6" s="23">
        <v>20</v>
      </c>
    </row>
    <row r="7" spans="1:27" s="1" customFormat="1" x14ac:dyDescent="0.25">
      <c r="A7" s="1" t="s">
        <v>433</v>
      </c>
      <c r="B7" s="1">
        <v>14</v>
      </c>
      <c r="C7" s="1" t="s">
        <v>142</v>
      </c>
      <c r="D7" s="2" t="s">
        <v>452</v>
      </c>
      <c r="E7" s="1" t="s">
        <v>443</v>
      </c>
      <c r="F7" s="1" t="s">
        <v>443</v>
      </c>
      <c r="G7" s="3" t="s">
        <v>447</v>
      </c>
      <c r="I7" s="15" t="s">
        <v>446</v>
      </c>
      <c r="J7" s="15"/>
      <c r="K7" s="5" t="s">
        <v>2605</v>
      </c>
      <c r="L7" s="1" t="s">
        <v>142</v>
      </c>
      <c r="M7" s="1" t="s">
        <v>454</v>
      </c>
      <c r="N7" s="1">
        <v>2</v>
      </c>
      <c r="O7" s="1" t="s">
        <v>426</v>
      </c>
      <c r="P7" s="1">
        <v>1</v>
      </c>
      <c r="R7" s="1">
        <v>1</v>
      </c>
      <c r="S7" s="1">
        <v>2</v>
      </c>
      <c r="U7" s="4"/>
      <c r="V7" s="4"/>
      <c r="W7" s="33"/>
      <c r="X7" s="23">
        <v>10</v>
      </c>
      <c r="Y7" s="23">
        <v>20</v>
      </c>
    </row>
    <row r="8" spans="1:27" s="1" customFormat="1" x14ac:dyDescent="0.25">
      <c r="A8" s="1" t="s">
        <v>433</v>
      </c>
      <c r="B8" s="1">
        <v>14</v>
      </c>
      <c r="C8" s="1" t="s">
        <v>142</v>
      </c>
      <c r="D8" s="2" t="s">
        <v>453</v>
      </c>
      <c r="E8" s="1" t="s">
        <v>443</v>
      </c>
      <c r="F8" s="1" t="s">
        <v>443</v>
      </c>
      <c r="G8" s="3" t="s">
        <v>447</v>
      </c>
      <c r="I8" s="15" t="s">
        <v>446</v>
      </c>
      <c r="J8" s="15"/>
      <c r="K8" s="5" t="s">
        <v>2601</v>
      </c>
      <c r="L8" s="1" t="s">
        <v>142</v>
      </c>
      <c r="M8" s="1" t="s">
        <v>454</v>
      </c>
      <c r="N8" s="1">
        <v>4</v>
      </c>
      <c r="O8" s="1" t="s">
        <v>426</v>
      </c>
      <c r="P8" s="1">
        <v>1</v>
      </c>
      <c r="R8" s="1">
        <v>1</v>
      </c>
      <c r="S8" s="1">
        <v>4</v>
      </c>
      <c r="U8" s="4"/>
      <c r="V8" s="4"/>
      <c r="W8" s="33"/>
      <c r="X8" s="23">
        <v>5</v>
      </c>
      <c r="Y8" s="23">
        <v>20</v>
      </c>
    </row>
    <row r="9" spans="1:27" s="1" customFormat="1" x14ac:dyDescent="0.25">
      <c r="A9" s="1" t="s">
        <v>433</v>
      </c>
      <c r="B9" s="1">
        <v>14</v>
      </c>
      <c r="C9" s="1" t="s">
        <v>142</v>
      </c>
      <c r="D9" s="2" t="s">
        <v>551</v>
      </c>
      <c r="E9" s="1" t="s">
        <v>443</v>
      </c>
      <c r="F9" s="1" t="s">
        <v>443</v>
      </c>
      <c r="G9" s="3" t="s">
        <v>459</v>
      </c>
      <c r="I9" s="15" t="s">
        <v>3163</v>
      </c>
      <c r="J9" s="15"/>
      <c r="K9" s="5" t="s">
        <v>2605</v>
      </c>
      <c r="L9" s="1" t="s">
        <v>142</v>
      </c>
      <c r="M9" s="1" t="s">
        <v>454</v>
      </c>
      <c r="N9" s="1">
        <v>7</v>
      </c>
      <c r="O9" s="1" t="s">
        <v>426</v>
      </c>
      <c r="P9" s="1">
        <v>1</v>
      </c>
      <c r="R9" s="1">
        <v>1</v>
      </c>
      <c r="S9" s="1">
        <v>7</v>
      </c>
      <c r="U9" s="4"/>
      <c r="V9" s="4"/>
      <c r="W9" s="33"/>
      <c r="X9" s="23">
        <v>7</v>
      </c>
      <c r="Y9" s="23">
        <v>49</v>
      </c>
    </row>
    <row r="10" spans="1:27" s="1" customFormat="1" x14ac:dyDescent="0.25">
      <c r="A10" s="1" t="s">
        <v>433</v>
      </c>
      <c r="B10" s="1">
        <v>14</v>
      </c>
      <c r="C10" s="1" t="s">
        <v>142</v>
      </c>
      <c r="D10" s="2" t="s">
        <v>555</v>
      </c>
      <c r="E10" s="1" t="s">
        <v>443</v>
      </c>
      <c r="F10" s="1" t="s">
        <v>443</v>
      </c>
      <c r="G10" s="3" t="s">
        <v>450</v>
      </c>
      <c r="I10" s="15" t="s">
        <v>3164</v>
      </c>
      <c r="J10" s="15"/>
      <c r="K10" s="5" t="s">
        <v>2605</v>
      </c>
      <c r="L10" s="1" t="s">
        <v>142</v>
      </c>
      <c r="M10" s="1" t="s">
        <v>454</v>
      </c>
      <c r="N10" s="1">
        <v>1</v>
      </c>
      <c r="O10" s="1" t="s">
        <v>426</v>
      </c>
      <c r="P10" s="1">
        <v>1</v>
      </c>
      <c r="R10" s="1">
        <v>1</v>
      </c>
      <c r="S10" s="1">
        <v>1</v>
      </c>
      <c r="U10" s="4"/>
      <c r="V10" s="4"/>
      <c r="W10" s="33"/>
      <c r="X10" s="23">
        <v>15</v>
      </c>
      <c r="Y10" s="23">
        <v>15</v>
      </c>
    </row>
    <row r="11" spans="1:27" s="1" customFormat="1" x14ac:dyDescent="0.25">
      <c r="A11" s="1" t="s">
        <v>433</v>
      </c>
      <c r="B11" s="1">
        <v>14</v>
      </c>
      <c r="C11" s="1" t="s">
        <v>142</v>
      </c>
      <c r="D11" s="2" t="s">
        <v>555</v>
      </c>
      <c r="E11" s="1" t="s">
        <v>443</v>
      </c>
      <c r="F11" s="1" t="s">
        <v>443</v>
      </c>
      <c r="G11" s="3" t="s">
        <v>450</v>
      </c>
      <c r="I11" s="15" t="s">
        <v>3164</v>
      </c>
      <c r="J11" s="15"/>
      <c r="K11" s="5" t="s">
        <v>2601</v>
      </c>
      <c r="L11" s="1" t="s">
        <v>142</v>
      </c>
      <c r="M11" s="1" t="s">
        <v>454</v>
      </c>
      <c r="N11" s="1">
        <v>1</v>
      </c>
      <c r="O11" s="1" t="s">
        <v>426</v>
      </c>
      <c r="P11" s="1">
        <v>1</v>
      </c>
      <c r="R11" s="1">
        <v>1</v>
      </c>
      <c r="S11" s="1">
        <v>1</v>
      </c>
      <c r="U11" s="4"/>
      <c r="V11" s="4"/>
      <c r="W11" s="33"/>
      <c r="X11" s="23">
        <v>6</v>
      </c>
      <c r="Y11" s="23">
        <v>6</v>
      </c>
    </row>
    <row r="12" spans="1:27" s="16" customFormat="1" x14ac:dyDescent="0.25">
      <c r="A12" s="1" t="s">
        <v>433</v>
      </c>
      <c r="B12" s="1">
        <v>14</v>
      </c>
      <c r="C12" s="1" t="s">
        <v>142</v>
      </c>
      <c r="D12" s="2" t="s">
        <v>558</v>
      </c>
      <c r="E12" s="1" t="s">
        <v>443</v>
      </c>
      <c r="F12" s="1" t="s">
        <v>443</v>
      </c>
      <c r="G12" s="3" t="s">
        <v>451</v>
      </c>
      <c r="H12" s="1"/>
      <c r="I12" s="15" t="s">
        <v>449</v>
      </c>
      <c r="J12" s="15"/>
      <c r="K12" s="5" t="s">
        <v>2605</v>
      </c>
      <c r="L12" s="1" t="s">
        <v>142</v>
      </c>
      <c r="M12" s="1" t="s">
        <v>454</v>
      </c>
      <c r="N12" s="1">
        <v>1</v>
      </c>
      <c r="O12" s="1" t="s">
        <v>426</v>
      </c>
      <c r="P12" s="1">
        <v>1</v>
      </c>
      <c r="Q12" s="1"/>
      <c r="R12" s="1">
        <v>1</v>
      </c>
      <c r="S12" s="1">
        <v>1</v>
      </c>
      <c r="T12" s="1"/>
      <c r="U12" s="4"/>
      <c r="V12" s="4"/>
      <c r="W12" s="33"/>
      <c r="X12" s="23">
        <v>15</v>
      </c>
      <c r="Y12" s="23">
        <v>15</v>
      </c>
      <c r="Z12" s="1"/>
      <c r="AA12" s="1"/>
    </row>
    <row r="13" spans="1:27" s="16" customFormat="1" x14ac:dyDescent="0.25">
      <c r="A13" s="1" t="s">
        <v>433</v>
      </c>
      <c r="B13" s="1">
        <v>14</v>
      </c>
      <c r="C13" s="1" t="s">
        <v>142</v>
      </c>
      <c r="D13" s="2" t="s">
        <v>558</v>
      </c>
      <c r="E13" s="1" t="s">
        <v>443</v>
      </c>
      <c r="F13" s="1" t="s">
        <v>443</v>
      </c>
      <c r="G13" s="3" t="s">
        <v>451</v>
      </c>
      <c r="H13" s="1"/>
      <c r="I13" s="15" t="s">
        <v>449</v>
      </c>
      <c r="J13" s="15"/>
      <c r="K13" s="5" t="s">
        <v>2601</v>
      </c>
      <c r="L13" s="1" t="s">
        <v>142</v>
      </c>
      <c r="M13" s="1" t="s">
        <v>454</v>
      </c>
      <c r="N13" s="1">
        <v>1</v>
      </c>
      <c r="O13" s="1" t="s">
        <v>426</v>
      </c>
      <c r="P13" s="1">
        <v>1</v>
      </c>
      <c r="Q13" s="1"/>
      <c r="R13" s="1">
        <v>1</v>
      </c>
      <c r="S13" s="1">
        <v>1</v>
      </c>
      <c r="T13" s="1"/>
      <c r="U13" s="4"/>
      <c r="V13" s="4"/>
      <c r="W13" s="33"/>
      <c r="X13" s="23">
        <v>6</v>
      </c>
      <c r="Y13" s="23">
        <v>6</v>
      </c>
      <c r="Z13" s="1"/>
      <c r="AA13" s="1"/>
    </row>
    <row r="14" spans="1:27" s="16" customFormat="1" x14ac:dyDescent="0.25">
      <c r="A14" s="1" t="s">
        <v>433</v>
      </c>
      <c r="B14" s="1">
        <v>14</v>
      </c>
      <c r="C14" s="1" t="s">
        <v>142</v>
      </c>
      <c r="D14" s="1">
        <v>10</v>
      </c>
      <c r="E14" s="1" t="s">
        <v>443</v>
      </c>
      <c r="F14" s="1" t="s">
        <v>443</v>
      </c>
      <c r="G14" s="3" t="s">
        <v>3166</v>
      </c>
      <c r="H14" s="1"/>
      <c r="I14" s="15" t="s">
        <v>3167</v>
      </c>
      <c r="J14" s="15"/>
      <c r="K14" s="5" t="s">
        <v>2601</v>
      </c>
      <c r="L14" s="1" t="s">
        <v>142</v>
      </c>
      <c r="M14" s="1" t="s">
        <v>454</v>
      </c>
      <c r="N14" s="1">
        <v>2</v>
      </c>
      <c r="O14" s="1" t="s">
        <v>426</v>
      </c>
      <c r="P14" s="1">
        <v>1</v>
      </c>
      <c r="Q14" s="1"/>
      <c r="R14" s="1">
        <v>1</v>
      </c>
      <c r="S14" s="1">
        <v>2</v>
      </c>
      <c r="T14" s="1"/>
      <c r="U14" s="4"/>
      <c r="V14" s="4"/>
      <c r="W14" s="33"/>
      <c r="X14" s="23">
        <v>15</v>
      </c>
      <c r="Y14" s="23">
        <v>30</v>
      </c>
      <c r="Z14" s="1"/>
      <c r="AA14" s="1"/>
    </row>
    <row r="15" spans="1:27" s="16" customFormat="1" x14ac:dyDescent="0.25">
      <c r="A15" s="1" t="s">
        <v>433</v>
      </c>
      <c r="B15" s="1">
        <v>14</v>
      </c>
      <c r="C15" s="1" t="s">
        <v>142</v>
      </c>
      <c r="D15" s="1">
        <v>11</v>
      </c>
      <c r="E15" s="1" t="s">
        <v>443</v>
      </c>
      <c r="F15" s="1" t="s">
        <v>443</v>
      </c>
      <c r="G15" s="3" t="s">
        <v>3168</v>
      </c>
      <c r="H15" s="1"/>
      <c r="I15" s="15" t="s">
        <v>3169</v>
      </c>
      <c r="J15" s="15" t="s">
        <v>3170</v>
      </c>
      <c r="K15" s="5" t="s">
        <v>2601</v>
      </c>
      <c r="L15" s="1" t="s">
        <v>142</v>
      </c>
      <c r="M15" s="1" t="s">
        <v>454</v>
      </c>
      <c r="N15" s="1">
        <v>2</v>
      </c>
      <c r="O15" s="1" t="s">
        <v>426</v>
      </c>
      <c r="P15" s="1">
        <v>1</v>
      </c>
      <c r="Q15" s="1"/>
      <c r="R15" s="1">
        <v>1</v>
      </c>
      <c r="S15" s="1">
        <v>2</v>
      </c>
      <c r="T15" s="1"/>
      <c r="U15" s="4"/>
      <c r="V15" s="4"/>
      <c r="W15" s="33"/>
      <c r="X15" s="23">
        <v>15</v>
      </c>
      <c r="Y15" s="23">
        <v>30</v>
      </c>
      <c r="Z15" s="1"/>
      <c r="AA15" s="1"/>
    </row>
    <row r="16" spans="1:27" s="16" customFormat="1" x14ac:dyDescent="0.25">
      <c r="A16" s="1" t="s">
        <v>433</v>
      </c>
      <c r="B16" s="1">
        <v>14</v>
      </c>
      <c r="C16" s="1" t="s">
        <v>142</v>
      </c>
      <c r="D16" s="1">
        <v>10</v>
      </c>
      <c r="E16" s="1" t="s">
        <v>443</v>
      </c>
      <c r="F16" s="1" t="s">
        <v>443</v>
      </c>
      <c r="G16" s="3" t="s">
        <v>3172</v>
      </c>
      <c r="H16" s="1"/>
      <c r="I16" s="15" t="s">
        <v>3171</v>
      </c>
      <c r="J16" s="15"/>
      <c r="K16" s="5" t="s">
        <v>2601</v>
      </c>
      <c r="L16" s="1" t="s">
        <v>142</v>
      </c>
      <c r="M16" s="1" t="s">
        <v>454</v>
      </c>
      <c r="N16" s="1">
        <v>2</v>
      </c>
      <c r="O16" s="1" t="s">
        <v>426</v>
      </c>
      <c r="P16" s="1">
        <v>1</v>
      </c>
      <c r="Q16" s="1"/>
      <c r="R16" s="1">
        <v>1</v>
      </c>
      <c r="S16" s="1">
        <v>2</v>
      </c>
      <c r="T16" s="1"/>
      <c r="U16" s="4"/>
      <c r="V16" s="4"/>
      <c r="W16" s="33"/>
      <c r="X16" s="23">
        <v>30</v>
      </c>
      <c r="Y16" s="23">
        <v>60</v>
      </c>
      <c r="Z16" s="1"/>
      <c r="AA16" s="1"/>
    </row>
    <row r="17" spans="1:27" s="16" customFormat="1" x14ac:dyDescent="0.25">
      <c r="A17" s="1" t="s">
        <v>433</v>
      </c>
      <c r="B17" s="1">
        <v>14</v>
      </c>
      <c r="C17" s="1" t="s">
        <v>142</v>
      </c>
      <c r="D17" s="1">
        <v>12</v>
      </c>
      <c r="E17" s="1" t="s">
        <v>443</v>
      </c>
      <c r="F17" s="1" t="s">
        <v>443</v>
      </c>
      <c r="G17" s="3"/>
      <c r="H17" s="1"/>
      <c r="I17" s="15" t="s">
        <v>3173</v>
      </c>
      <c r="J17" s="15"/>
      <c r="K17" s="5" t="s">
        <v>2601</v>
      </c>
      <c r="L17" s="1" t="s">
        <v>142</v>
      </c>
      <c r="M17" s="1" t="s">
        <v>454</v>
      </c>
      <c r="N17" s="1">
        <v>2</v>
      </c>
      <c r="O17" s="1" t="s">
        <v>426</v>
      </c>
      <c r="P17" s="1">
        <v>1</v>
      </c>
      <c r="Q17" s="1"/>
      <c r="R17" s="1">
        <v>1</v>
      </c>
      <c r="S17" s="1">
        <v>2</v>
      </c>
      <c r="T17" s="1"/>
      <c r="U17" s="4"/>
      <c r="V17" s="4"/>
      <c r="W17" s="33"/>
      <c r="X17" s="23">
        <v>5</v>
      </c>
      <c r="Y17" s="23">
        <v>10</v>
      </c>
      <c r="Z17" s="1"/>
      <c r="AA17" s="1"/>
    </row>
  </sheetData>
  <conditionalFormatting sqref="G1">
    <cfRule type="duplicateValues" dxfId="57" priority="8"/>
  </conditionalFormatting>
  <conditionalFormatting sqref="G3:G4 G6">
    <cfRule type="duplicateValues" dxfId="56" priority="6"/>
  </conditionalFormatting>
  <conditionalFormatting sqref="G5">
    <cfRule type="duplicateValues" dxfId="55" priority="1"/>
  </conditionalFormatting>
  <conditionalFormatting sqref="G8">
    <cfRule type="duplicateValues" dxfId="54" priority="5"/>
  </conditionalFormatting>
  <conditionalFormatting sqref="G9">
    <cfRule type="duplicateValues" dxfId="53" priority="4"/>
  </conditionalFormatting>
  <conditionalFormatting sqref="G11">
    <cfRule type="duplicateValues" dxfId="52" priority="3"/>
  </conditionalFormatting>
  <conditionalFormatting sqref="G12 G2 G7 G10 G14:G17">
    <cfRule type="duplicateValues" dxfId="51" priority="7"/>
  </conditionalFormatting>
  <conditionalFormatting sqref="G13">
    <cfRule type="duplicateValues" dxfId="50" priority="2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workbookViewId="0"/>
  </sheetViews>
  <sheetFormatPr baseColWidth="10" defaultRowHeight="15" x14ac:dyDescent="0.25"/>
  <cols>
    <col min="7" max="7" width="28.7109375" bestFit="1" customWidth="1"/>
  </cols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48" customFormat="1" x14ac:dyDescent="0.25">
      <c r="A2" s="48" t="s">
        <v>433</v>
      </c>
      <c r="B2" s="89" t="s">
        <v>437</v>
      </c>
      <c r="C2" s="90" t="s">
        <v>5</v>
      </c>
      <c r="D2" s="89" t="s">
        <v>437</v>
      </c>
      <c r="E2" s="48" t="s">
        <v>1958</v>
      </c>
      <c r="F2" s="48" t="s">
        <v>1958</v>
      </c>
      <c r="G2" s="50" t="s">
        <v>1960</v>
      </c>
      <c r="I2" s="85" t="s">
        <v>1959</v>
      </c>
      <c r="J2" s="85"/>
      <c r="K2" s="51" t="s">
        <v>2605</v>
      </c>
      <c r="L2" s="48" t="s">
        <v>142</v>
      </c>
      <c r="M2" s="48" t="s">
        <v>946</v>
      </c>
      <c r="N2" s="48">
        <v>0</v>
      </c>
      <c r="O2" s="48" t="s">
        <v>426</v>
      </c>
      <c r="P2" s="48">
        <v>1</v>
      </c>
      <c r="S2" s="48">
        <v>1</v>
      </c>
      <c r="U2" s="52"/>
      <c r="V2" s="53"/>
      <c r="W2" s="86" t="s">
        <v>2597</v>
      </c>
      <c r="X2" s="54" t="e">
        <f>W2*N2</f>
        <v>#VALUE!</v>
      </c>
    </row>
  </sheetData>
  <autoFilter ref="A1:AMJ1"/>
  <conditionalFormatting sqref="G1:G2">
    <cfRule type="duplicateValues" dxfId="49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/>
  </sheetViews>
  <sheetFormatPr baseColWidth="10" defaultRowHeight="15" x14ac:dyDescent="0.25"/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1" customFormat="1" x14ac:dyDescent="0.25">
      <c r="A2" s="91" t="s">
        <v>433</v>
      </c>
      <c r="B2" s="41" t="s">
        <v>437</v>
      </c>
      <c r="C2" s="42" t="s">
        <v>142</v>
      </c>
      <c r="D2" s="41" t="s">
        <v>551</v>
      </c>
      <c r="E2" s="1" t="s">
        <v>1987</v>
      </c>
      <c r="F2" s="1" t="s">
        <v>1987</v>
      </c>
      <c r="G2" s="3" t="s">
        <v>1989</v>
      </c>
      <c r="I2" s="15" t="s">
        <v>1988</v>
      </c>
      <c r="J2" s="15"/>
      <c r="K2" s="5" t="s">
        <v>2605</v>
      </c>
      <c r="L2" s="1" t="s">
        <v>142</v>
      </c>
      <c r="M2" s="1" t="s">
        <v>946</v>
      </c>
      <c r="N2" s="1">
        <v>2</v>
      </c>
      <c r="O2" s="1" t="s">
        <v>426</v>
      </c>
      <c r="P2" s="1">
        <v>1</v>
      </c>
      <c r="S2" s="1">
        <v>1</v>
      </c>
      <c r="U2" s="4">
        <v>12.4</v>
      </c>
      <c r="V2" s="69">
        <v>0.8</v>
      </c>
      <c r="W2" s="74">
        <f>U2*(1-V2)</f>
        <v>2.4799999999999995</v>
      </c>
      <c r="X2" s="74">
        <f>W2*N2</f>
        <v>4.9599999999999991</v>
      </c>
      <c r="Y2" s="1" t="s">
        <v>3364</v>
      </c>
      <c r="Z2" s="1" t="s">
        <v>3358</v>
      </c>
    </row>
    <row r="3" spans="1:26" s="1" customFormat="1" x14ac:dyDescent="0.25">
      <c r="A3" s="91" t="s">
        <v>433</v>
      </c>
      <c r="B3" s="41" t="s">
        <v>437</v>
      </c>
      <c r="C3" s="42" t="s">
        <v>142</v>
      </c>
      <c r="D3" s="41" t="s">
        <v>551</v>
      </c>
      <c r="E3" s="1" t="s">
        <v>1987</v>
      </c>
      <c r="F3" s="1" t="s">
        <v>1987</v>
      </c>
      <c r="G3" s="6" t="s">
        <v>2112</v>
      </c>
      <c r="I3" s="15" t="s">
        <v>2111</v>
      </c>
      <c r="J3" s="15"/>
      <c r="K3" s="5" t="s">
        <v>2605</v>
      </c>
      <c r="L3" s="1" t="s">
        <v>142</v>
      </c>
      <c r="M3" s="1" t="s">
        <v>946</v>
      </c>
      <c r="N3" s="1">
        <v>1.26</v>
      </c>
      <c r="O3" s="1" t="s">
        <v>714</v>
      </c>
      <c r="P3" s="1">
        <v>1</v>
      </c>
      <c r="S3" s="1">
        <v>1</v>
      </c>
      <c r="U3" s="4">
        <v>33.56</v>
      </c>
      <c r="V3" s="69">
        <v>0.8</v>
      </c>
      <c r="W3" s="74">
        <f>U3*(1-V3)</f>
        <v>6.7119999999999989</v>
      </c>
      <c r="X3" s="74">
        <f>W3*N3</f>
        <v>8.457119999999998</v>
      </c>
      <c r="Y3" s="1" t="s">
        <v>3364</v>
      </c>
      <c r="Z3" s="1" t="s">
        <v>3358</v>
      </c>
    </row>
    <row r="4" spans="1:26" s="1" customFormat="1" x14ac:dyDescent="0.25">
      <c r="A4" s="91" t="s">
        <v>433</v>
      </c>
      <c r="B4" s="41" t="s">
        <v>437</v>
      </c>
      <c r="C4" s="42" t="s">
        <v>142</v>
      </c>
      <c r="D4" s="41" t="s">
        <v>551</v>
      </c>
      <c r="E4" s="1" t="s">
        <v>1987</v>
      </c>
      <c r="F4" s="1" t="s">
        <v>1987</v>
      </c>
      <c r="G4" s="6" t="s">
        <v>1991</v>
      </c>
      <c r="I4" s="15" t="s">
        <v>1990</v>
      </c>
      <c r="J4" s="15"/>
      <c r="K4" s="5" t="s">
        <v>2605</v>
      </c>
      <c r="L4" s="1" t="s">
        <v>142</v>
      </c>
      <c r="M4" s="1" t="s">
        <v>946</v>
      </c>
      <c r="N4" s="1">
        <v>1</v>
      </c>
      <c r="O4" s="1" t="s">
        <v>426</v>
      </c>
      <c r="P4" s="1">
        <v>1</v>
      </c>
      <c r="S4" s="1">
        <v>1</v>
      </c>
      <c r="U4" s="4">
        <v>7.9</v>
      </c>
      <c r="V4" s="69">
        <v>0.8</v>
      </c>
      <c r="W4" s="74">
        <f>U4*(1-V4)</f>
        <v>1.5799999999999996</v>
      </c>
      <c r="X4" s="74">
        <f>W4*N4</f>
        <v>1.5799999999999996</v>
      </c>
      <c r="Y4" s="1" t="s">
        <v>3364</v>
      </c>
      <c r="Z4" s="1" t="s">
        <v>3358</v>
      </c>
    </row>
    <row r="5" spans="1:26" s="1" customFormat="1" x14ac:dyDescent="0.25">
      <c r="A5" s="91" t="s">
        <v>433</v>
      </c>
      <c r="B5" s="41" t="s">
        <v>437</v>
      </c>
      <c r="C5" s="42" t="s">
        <v>142</v>
      </c>
      <c r="D5" s="41" t="s">
        <v>551</v>
      </c>
      <c r="E5" s="1" t="s">
        <v>1987</v>
      </c>
      <c r="F5" s="1" t="s">
        <v>1987</v>
      </c>
      <c r="G5" s="3" t="s">
        <v>2110</v>
      </c>
      <c r="I5" s="15" t="s">
        <v>2109</v>
      </c>
      <c r="J5" s="15"/>
      <c r="K5" s="5" t="s">
        <v>2605</v>
      </c>
      <c r="L5" s="1" t="s">
        <v>142</v>
      </c>
      <c r="M5" s="1" t="s">
        <v>946</v>
      </c>
      <c r="N5" s="1">
        <v>1</v>
      </c>
      <c r="O5" s="1" t="s">
        <v>426</v>
      </c>
      <c r="P5" s="1">
        <v>1</v>
      </c>
      <c r="S5" s="1">
        <v>1</v>
      </c>
      <c r="U5" s="4">
        <v>168.54</v>
      </c>
      <c r="V5" s="69">
        <v>0.9</v>
      </c>
      <c r="W5" s="74">
        <f>U5*(1-V5)</f>
        <v>16.853999999999996</v>
      </c>
      <c r="X5" s="74">
        <f>W5*N5</f>
        <v>16.853999999999996</v>
      </c>
      <c r="Y5" s="1" t="s">
        <v>3364</v>
      </c>
      <c r="Z5" s="1" t="s">
        <v>3358</v>
      </c>
    </row>
  </sheetData>
  <autoFilter ref="A1:Z5"/>
  <conditionalFormatting sqref="G1:G5">
    <cfRule type="duplicateValues" dxfId="48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selection activeCell="N35" sqref="N35"/>
    </sheetView>
  </sheetViews>
  <sheetFormatPr baseColWidth="10" defaultRowHeight="15" x14ac:dyDescent="0.25"/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1" customFormat="1" x14ac:dyDescent="0.25">
      <c r="A2" s="1" t="s">
        <v>433</v>
      </c>
      <c r="B2" s="41" t="s">
        <v>437</v>
      </c>
      <c r="C2" s="42" t="s">
        <v>5</v>
      </c>
      <c r="D2" s="41" t="s">
        <v>551</v>
      </c>
      <c r="E2" s="1" t="s">
        <v>1770</v>
      </c>
      <c r="F2" s="1" t="s">
        <v>1770</v>
      </c>
      <c r="G2" s="3" t="s">
        <v>1771</v>
      </c>
      <c r="I2" s="15" t="s">
        <v>333</v>
      </c>
      <c r="J2" s="15"/>
      <c r="K2" s="5" t="s">
        <v>2605</v>
      </c>
      <c r="L2" s="1" t="s">
        <v>142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/>
      <c r="V2" s="33"/>
      <c r="W2" s="24" t="s">
        <v>2597</v>
      </c>
      <c r="X2" s="23" t="e">
        <f>W2*N2</f>
        <v>#VALUE!</v>
      </c>
    </row>
    <row r="3" spans="1:26" s="1" customFormat="1" x14ac:dyDescent="0.25">
      <c r="A3" s="1" t="s">
        <v>433</v>
      </c>
      <c r="B3" s="41" t="s">
        <v>437</v>
      </c>
      <c r="C3" s="42" t="s">
        <v>5</v>
      </c>
      <c r="D3" s="41" t="s">
        <v>551</v>
      </c>
      <c r="E3" s="1" t="s">
        <v>1770</v>
      </c>
      <c r="F3" s="1" t="s">
        <v>1770</v>
      </c>
      <c r="G3" s="3" t="s">
        <v>1769</v>
      </c>
      <c r="I3" s="15" t="s">
        <v>333</v>
      </c>
      <c r="J3" s="15"/>
      <c r="K3" s="5" t="s">
        <v>2605</v>
      </c>
      <c r="L3" s="1" t="s">
        <v>142</v>
      </c>
      <c r="M3" s="1" t="s">
        <v>946</v>
      </c>
      <c r="N3" s="1">
        <v>1</v>
      </c>
      <c r="O3" s="1" t="s">
        <v>426</v>
      </c>
      <c r="P3" s="1">
        <v>1</v>
      </c>
      <c r="S3" s="1">
        <v>1</v>
      </c>
      <c r="U3" s="4"/>
      <c r="V3" s="33"/>
      <c r="W3" s="24" t="s">
        <v>2597</v>
      </c>
      <c r="X3" s="23" t="e">
        <f>W3*N3</f>
        <v>#VALUE!</v>
      </c>
    </row>
    <row r="4" spans="1:26" s="1" customFormat="1" x14ac:dyDescent="0.25">
      <c r="A4" s="1" t="s">
        <v>433</v>
      </c>
      <c r="B4" s="41" t="s">
        <v>437</v>
      </c>
      <c r="C4" s="42" t="s">
        <v>5</v>
      </c>
      <c r="D4" s="41" t="s">
        <v>551</v>
      </c>
      <c r="E4" s="1" t="s">
        <v>1770</v>
      </c>
      <c r="F4" s="1" t="s">
        <v>1770</v>
      </c>
      <c r="G4" s="3" t="s">
        <v>2712</v>
      </c>
      <c r="I4" s="15" t="s">
        <v>893</v>
      </c>
      <c r="J4" s="15"/>
      <c r="K4" s="5" t="s">
        <v>2605</v>
      </c>
      <c r="L4" s="1" t="s">
        <v>142</v>
      </c>
      <c r="M4" s="1" t="s">
        <v>946</v>
      </c>
      <c r="N4" s="1">
        <v>1</v>
      </c>
      <c r="O4" s="1" t="s">
        <v>426</v>
      </c>
      <c r="P4" s="1">
        <v>1</v>
      </c>
      <c r="S4" s="1">
        <v>1</v>
      </c>
      <c r="U4" s="4"/>
      <c r="V4" s="33"/>
      <c r="W4" s="24" t="s">
        <v>2597</v>
      </c>
      <c r="X4" s="23" t="e">
        <f>W4*N4</f>
        <v>#VALUE!</v>
      </c>
    </row>
    <row r="5" spans="1:26" s="1" customFormat="1" x14ac:dyDescent="0.25">
      <c r="A5" s="1" t="s">
        <v>433</v>
      </c>
      <c r="B5" s="41" t="s">
        <v>437</v>
      </c>
      <c r="C5" s="42" t="s">
        <v>5</v>
      </c>
      <c r="D5" s="41" t="s">
        <v>551</v>
      </c>
      <c r="E5" s="1" t="s">
        <v>1770</v>
      </c>
      <c r="F5" s="1" t="s">
        <v>1770</v>
      </c>
      <c r="G5" s="3" t="s">
        <v>2712</v>
      </c>
      <c r="I5" s="15" t="s">
        <v>3144</v>
      </c>
      <c r="J5" s="15" t="s">
        <v>3145</v>
      </c>
      <c r="K5" s="5" t="s">
        <v>2605</v>
      </c>
      <c r="L5" s="1" t="s">
        <v>142</v>
      </c>
      <c r="M5" s="1" t="s">
        <v>946</v>
      </c>
      <c r="N5" s="1">
        <v>1</v>
      </c>
      <c r="O5" s="1" t="s">
        <v>426</v>
      </c>
      <c r="P5" s="1">
        <v>1</v>
      </c>
      <c r="S5" s="1">
        <v>1</v>
      </c>
      <c r="U5" s="4"/>
      <c r="V5" s="33"/>
      <c r="W5" s="24" t="s">
        <v>2597</v>
      </c>
      <c r="X5" s="23" t="e">
        <f>W5*N5</f>
        <v>#VALUE!</v>
      </c>
    </row>
    <row r="6" spans="1:26" s="1" customFormat="1" x14ac:dyDescent="0.25">
      <c r="A6" s="1" t="s">
        <v>433</v>
      </c>
      <c r="B6" s="41" t="s">
        <v>437</v>
      </c>
      <c r="C6" s="42" t="s">
        <v>5</v>
      </c>
      <c r="D6" s="41" t="s">
        <v>551</v>
      </c>
      <c r="E6" s="1" t="s">
        <v>1770</v>
      </c>
      <c r="F6" s="1" t="s">
        <v>1770</v>
      </c>
      <c r="G6" s="3" t="s">
        <v>3146</v>
      </c>
      <c r="H6" s="1">
        <v>2211974</v>
      </c>
      <c r="I6" s="15" t="s">
        <v>3147</v>
      </c>
      <c r="J6" s="15"/>
      <c r="K6" s="5" t="s">
        <v>2605</v>
      </c>
      <c r="L6" s="1" t="s">
        <v>142</v>
      </c>
      <c r="M6" s="1" t="s">
        <v>946</v>
      </c>
      <c r="N6" s="1">
        <v>2</v>
      </c>
      <c r="O6" s="1" t="s">
        <v>426</v>
      </c>
      <c r="P6" s="1">
        <v>1</v>
      </c>
      <c r="S6" s="1">
        <v>1</v>
      </c>
      <c r="U6" s="4"/>
      <c r="V6" s="33"/>
      <c r="W6" s="24" t="s">
        <v>2597</v>
      </c>
      <c r="X6" s="23" t="e">
        <f>W6*N6</f>
        <v>#VALUE!</v>
      </c>
    </row>
  </sheetData>
  <autoFilter ref="A1:Z4"/>
  <conditionalFormatting sqref="G1:G4">
    <cfRule type="duplicateValues" dxfId="47" priority="3"/>
  </conditionalFormatting>
  <conditionalFormatting sqref="G5">
    <cfRule type="duplicateValues" dxfId="46" priority="2"/>
  </conditionalFormatting>
  <conditionalFormatting sqref="G6">
    <cfRule type="duplicateValues" dxfId="45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3048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91" t="s">
        <v>433</v>
      </c>
      <c r="B2" s="41" t="s">
        <v>437</v>
      </c>
      <c r="C2" s="42" t="s">
        <v>142</v>
      </c>
      <c r="D2" s="41">
        <v>10</v>
      </c>
      <c r="E2" s="1" t="s">
        <v>916</v>
      </c>
      <c r="F2" s="1" t="s">
        <v>916</v>
      </c>
      <c r="G2" s="3" t="s">
        <v>2691</v>
      </c>
      <c r="I2" s="15" t="s">
        <v>2689</v>
      </c>
      <c r="J2" s="15" t="s">
        <v>2690</v>
      </c>
      <c r="K2" s="5" t="s">
        <v>2605</v>
      </c>
      <c r="L2" s="1" t="s">
        <v>142</v>
      </c>
      <c r="M2" s="1" t="s">
        <v>946</v>
      </c>
      <c r="N2" s="1">
        <v>0.9</v>
      </c>
      <c r="O2" s="1" t="s">
        <v>714</v>
      </c>
      <c r="P2" s="1">
        <v>1</v>
      </c>
      <c r="S2" s="1">
        <v>1</v>
      </c>
      <c r="U2" s="4"/>
      <c r="V2" s="4">
        <v>17.43</v>
      </c>
      <c r="W2" s="33">
        <v>0.8</v>
      </c>
      <c r="X2" s="23">
        <f>V2*(1-W2)</f>
        <v>3.4859999999999993</v>
      </c>
      <c r="Y2" s="23">
        <f>X2*N2</f>
        <v>3.1373999999999995</v>
      </c>
      <c r="AA2" s="1" t="s">
        <v>3358</v>
      </c>
    </row>
    <row r="3" spans="1:27" s="1" customFormat="1" x14ac:dyDescent="0.25">
      <c r="A3" s="91" t="s">
        <v>433</v>
      </c>
      <c r="B3" s="41" t="s">
        <v>437</v>
      </c>
      <c r="C3" s="42" t="s">
        <v>142</v>
      </c>
      <c r="D3" s="41">
        <v>10</v>
      </c>
      <c r="E3" s="1" t="s">
        <v>916</v>
      </c>
      <c r="F3" s="1" t="s">
        <v>916</v>
      </c>
      <c r="G3" s="3" t="s">
        <v>2692</v>
      </c>
      <c r="I3" s="15" t="s">
        <v>2693</v>
      </c>
      <c r="J3" s="15"/>
      <c r="K3" s="5" t="s">
        <v>2605</v>
      </c>
      <c r="L3" s="1" t="s">
        <v>142</v>
      </c>
      <c r="M3" s="1" t="s">
        <v>946</v>
      </c>
      <c r="N3" s="1">
        <v>2</v>
      </c>
      <c r="O3" s="1" t="s">
        <v>426</v>
      </c>
      <c r="P3" s="1">
        <v>1</v>
      </c>
      <c r="S3" s="1">
        <v>1</v>
      </c>
      <c r="U3" s="4"/>
      <c r="V3" s="4">
        <v>91</v>
      </c>
      <c r="W3" s="33">
        <v>0.9</v>
      </c>
      <c r="X3" s="23">
        <f>V3*(1-W3)</f>
        <v>9.0999999999999979</v>
      </c>
      <c r="Y3" s="23">
        <f>X3*N3</f>
        <v>18.199999999999996</v>
      </c>
      <c r="AA3" s="1" t="s">
        <v>3358</v>
      </c>
    </row>
    <row r="4" spans="1:27" s="1" customFormat="1" x14ac:dyDescent="0.25">
      <c r="A4" s="91" t="s">
        <v>433</v>
      </c>
      <c r="B4" s="41" t="s">
        <v>437</v>
      </c>
      <c r="C4" s="42" t="s">
        <v>142</v>
      </c>
      <c r="D4" s="41">
        <v>10</v>
      </c>
      <c r="E4" s="1" t="s">
        <v>916</v>
      </c>
      <c r="F4" s="1" t="s">
        <v>916</v>
      </c>
      <c r="G4" s="3" t="s">
        <v>2694</v>
      </c>
      <c r="I4" s="15" t="s">
        <v>2695</v>
      </c>
      <c r="J4" s="15"/>
      <c r="K4" s="5" t="s">
        <v>2605</v>
      </c>
      <c r="L4" s="1" t="s">
        <v>142</v>
      </c>
      <c r="M4" s="1" t="s">
        <v>946</v>
      </c>
      <c r="N4" s="1">
        <v>1</v>
      </c>
      <c r="O4" s="1" t="s">
        <v>426</v>
      </c>
      <c r="P4" s="1">
        <v>1</v>
      </c>
      <c r="S4" s="1">
        <v>1</v>
      </c>
      <c r="U4" s="4"/>
      <c r="V4" s="4">
        <v>4.34</v>
      </c>
      <c r="W4" s="33">
        <v>0.8</v>
      </c>
      <c r="X4" s="23">
        <f>V4*(1-W4)</f>
        <v>0.86799999999999977</v>
      </c>
      <c r="Y4" s="23">
        <f>X4*N4</f>
        <v>0.86799999999999977</v>
      </c>
      <c r="AA4" s="1" t="s">
        <v>3358</v>
      </c>
    </row>
    <row r="5" spans="1:27" s="1" customFormat="1" x14ac:dyDescent="0.25">
      <c r="A5" s="91" t="s">
        <v>433</v>
      </c>
      <c r="B5" s="41" t="s">
        <v>437</v>
      </c>
      <c r="C5" s="42" t="s">
        <v>142</v>
      </c>
      <c r="D5" s="41">
        <v>10</v>
      </c>
      <c r="E5" s="1" t="s">
        <v>916</v>
      </c>
      <c r="F5" s="1" t="s">
        <v>916</v>
      </c>
      <c r="G5" s="3" t="s">
        <v>2696</v>
      </c>
      <c r="I5" s="15" t="s">
        <v>2697</v>
      </c>
      <c r="J5" s="15"/>
      <c r="K5" s="5" t="s">
        <v>2605</v>
      </c>
      <c r="L5" s="1" t="s">
        <v>142</v>
      </c>
      <c r="M5" s="1" t="s">
        <v>946</v>
      </c>
      <c r="N5" s="1">
        <v>1</v>
      </c>
      <c r="O5" s="1" t="s">
        <v>426</v>
      </c>
      <c r="P5" s="1">
        <v>1</v>
      </c>
      <c r="S5" s="1">
        <v>1</v>
      </c>
      <c r="U5" s="4"/>
      <c r="V5" s="4">
        <v>6.35</v>
      </c>
      <c r="W5" s="33">
        <v>0.8</v>
      </c>
      <c r="X5" s="23">
        <f>V5*(1-W5)</f>
        <v>1.2699999999999996</v>
      </c>
      <c r="Y5" s="23">
        <f>X5*N5</f>
        <v>1.2699999999999996</v>
      </c>
      <c r="AA5" s="1" t="s">
        <v>3358</v>
      </c>
    </row>
    <row r="12" spans="1:27" x14ac:dyDescent="0.25">
      <c r="W12" t="s">
        <v>3363</v>
      </c>
    </row>
  </sheetData>
  <autoFilter ref="A1:AA5"/>
  <conditionalFormatting sqref="G1">
    <cfRule type="duplicateValues" dxfId="44" priority="2"/>
  </conditionalFormatting>
  <conditionalFormatting sqref="G2:G5">
    <cfRule type="duplicateValues" dxfId="43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topLeftCell="E1" workbookViewId="0">
      <selection activeCell="X2" sqref="X2:Y2"/>
    </sheetView>
  </sheetViews>
  <sheetFormatPr baseColWidth="10" defaultRowHeight="15" x14ac:dyDescent="0.25"/>
  <cols>
    <col min="24" max="24" width="11.42578125" style="119"/>
  </cols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3385</v>
      </c>
      <c r="W1" s="34" t="s">
        <v>2595</v>
      </c>
      <c r="X1" s="117" t="s">
        <v>2713</v>
      </c>
      <c r="Y1" s="39" t="s">
        <v>2714</v>
      </c>
      <c r="Z1" s="26" t="s">
        <v>409</v>
      </c>
      <c r="AA1" s="8" t="s">
        <v>2848</v>
      </c>
    </row>
    <row r="2" spans="1:27" s="48" customFormat="1" x14ac:dyDescent="0.25">
      <c r="A2" s="48" t="s">
        <v>433</v>
      </c>
      <c r="B2" s="89" t="s">
        <v>437</v>
      </c>
      <c r="C2" s="90" t="s">
        <v>38</v>
      </c>
      <c r="D2" s="89" t="s">
        <v>551</v>
      </c>
      <c r="E2" s="48" t="s">
        <v>1469</v>
      </c>
      <c r="F2" s="48" t="s">
        <v>1469</v>
      </c>
      <c r="G2" s="50" t="s">
        <v>1783</v>
      </c>
      <c r="I2" s="51" t="s">
        <v>1784</v>
      </c>
      <c r="J2" s="51"/>
      <c r="K2" s="51"/>
      <c r="M2" s="48" t="s">
        <v>946</v>
      </c>
      <c r="N2" s="48">
        <v>0</v>
      </c>
      <c r="O2" s="48" t="s">
        <v>426</v>
      </c>
      <c r="P2" s="48">
        <v>1</v>
      </c>
      <c r="S2" s="48">
        <v>1</v>
      </c>
      <c r="U2" s="52"/>
      <c r="V2" s="52"/>
      <c r="W2" s="53"/>
      <c r="X2" s="102">
        <f t="shared" ref="X2:X7" si="0">U2*(1-W2)</f>
        <v>0</v>
      </c>
      <c r="Y2" s="23">
        <f>X2*N2</f>
        <v>0</v>
      </c>
    </row>
    <row r="3" spans="1:27" s="1" customFormat="1" x14ac:dyDescent="0.25">
      <c r="A3" s="1" t="s">
        <v>433</v>
      </c>
      <c r="B3" s="41">
        <v>14</v>
      </c>
      <c r="C3" s="42" t="s">
        <v>71</v>
      </c>
      <c r="D3" s="41" t="s">
        <v>437</v>
      </c>
      <c r="E3" s="1" t="s">
        <v>1469</v>
      </c>
      <c r="F3" s="1" t="s">
        <v>1469</v>
      </c>
      <c r="G3" s="3" t="s">
        <v>1953</v>
      </c>
      <c r="I3" s="5" t="s">
        <v>1952</v>
      </c>
      <c r="J3" s="5"/>
      <c r="K3" s="5"/>
      <c r="M3" s="1" t="s">
        <v>946</v>
      </c>
      <c r="N3" s="1">
        <v>1</v>
      </c>
      <c r="O3" s="1" t="s">
        <v>426</v>
      </c>
      <c r="P3" s="1">
        <v>1</v>
      </c>
      <c r="S3" s="1">
        <v>1</v>
      </c>
      <c r="U3" s="4"/>
      <c r="V3" s="4"/>
      <c r="W3" s="33"/>
      <c r="X3" s="102">
        <f t="shared" si="0"/>
        <v>0</v>
      </c>
      <c r="Y3" s="23">
        <f>X3*N3</f>
        <v>0</v>
      </c>
    </row>
    <row r="4" spans="1:27" s="1" customFormat="1" x14ac:dyDescent="0.25">
      <c r="A4" s="1" t="s">
        <v>433</v>
      </c>
      <c r="B4" s="41">
        <v>14</v>
      </c>
      <c r="C4" s="42" t="s">
        <v>38</v>
      </c>
      <c r="D4" s="41" t="s">
        <v>555</v>
      </c>
      <c r="E4" s="1" t="s">
        <v>1469</v>
      </c>
      <c r="F4" s="1" t="s">
        <v>1469</v>
      </c>
      <c r="G4" s="3" t="s">
        <v>1781</v>
      </c>
      <c r="I4" s="5" t="s">
        <v>1782</v>
      </c>
      <c r="J4" s="5"/>
      <c r="K4" s="5"/>
      <c r="M4" s="1" t="s">
        <v>946</v>
      </c>
      <c r="N4" s="1">
        <v>1</v>
      </c>
      <c r="O4" s="1" t="s">
        <v>426</v>
      </c>
      <c r="P4" s="1">
        <v>1</v>
      </c>
      <c r="S4" s="1">
        <v>1</v>
      </c>
      <c r="U4" s="4"/>
      <c r="V4" s="4"/>
      <c r="W4" s="33"/>
      <c r="X4" s="102">
        <f t="shared" si="0"/>
        <v>0</v>
      </c>
      <c r="Y4" s="23">
        <f>X4*N4</f>
        <v>0</v>
      </c>
    </row>
    <row r="5" spans="1:27" s="1" customFormat="1" x14ac:dyDescent="0.25">
      <c r="A5" s="91" t="s">
        <v>433</v>
      </c>
      <c r="B5" s="41" t="s">
        <v>437</v>
      </c>
      <c r="C5" s="42" t="s">
        <v>38</v>
      </c>
      <c r="D5" s="41" t="s">
        <v>551</v>
      </c>
      <c r="E5" s="1" t="s">
        <v>1469</v>
      </c>
      <c r="F5" s="1" t="s">
        <v>2415</v>
      </c>
      <c r="G5" s="3" t="s">
        <v>1722</v>
      </c>
      <c r="I5" s="15" t="s">
        <v>1721</v>
      </c>
      <c r="J5" s="5"/>
      <c r="K5" s="5"/>
      <c r="M5" s="1" t="s">
        <v>946</v>
      </c>
      <c r="N5" s="1">
        <v>90</v>
      </c>
      <c r="O5" s="1" t="s">
        <v>426</v>
      </c>
      <c r="P5" s="1">
        <v>10</v>
      </c>
      <c r="S5" s="1">
        <v>1</v>
      </c>
      <c r="U5" s="4">
        <v>5.76</v>
      </c>
      <c r="V5" s="4">
        <f>U5*P5</f>
        <v>57.599999999999994</v>
      </c>
      <c r="W5" s="33">
        <v>0.7</v>
      </c>
      <c r="X5" s="102">
        <f t="shared" si="0"/>
        <v>1.7280000000000002</v>
      </c>
      <c r="Y5" s="23">
        <f>X5*N5/10</f>
        <v>15.552000000000001</v>
      </c>
      <c r="AA5" s="1" t="s">
        <v>3358</v>
      </c>
    </row>
    <row r="6" spans="1:27" s="1" customFormat="1" x14ac:dyDescent="0.25">
      <c r="A6" s="91" t="s">
        <v>433</v>
      </c>
      <c r="B6" s="41" t="s">
        <v>437</v>
      </c>
      <c r="C6" s="42" t="s">
        <v>38</v>
      </c>
      <c r="D6" s="41" t="s">
        <v>555</v>
      </c>
      <c r="E6" s="1" t="s">
        <v>1469</v>
      </c>
      <c r="F6" s="1" t="s">
        <v>1469</v>
      </c>
      <c r="G6" s="3" t="s">
        <v>2416</v>
      </c>
      <c r="I6" s="15" t="s">
        <v>1954</v>
      </c>
      <c r="J6" s="5"/>
      <c r="K6" s="5"/>
      <c r="M6" s="1" t="s">
        <v>946</v>
      </c>
      <c r="N6" s="1">
        <v>10</v>
      </c>
      <c r="O6" s="1" t="s">
        <v>426</v>
      </c>
      <c r="P6" s="1">
        <v>1</v>
      </c>
      <c r="S6" s="1">
        <v>1</v>
      </c>
      <c r="U6" s="4">
        <v>6.3</v>
      </c>
      <c r="V6" s="4">
        <f>U6*N6</f>
        <v>63</v>
      </c>
      <c r="W6" s="33">
        <v>0.69</v>
      </c>
      <c r="X6" s="102">
        <f t="shared" si="0"/>
        <v>1.9530000000000003</v>
      </c>
      <c r="Y6" s="23">
        <f>X6*N6</f>
        <v>19.53</v>
      </c>
      <c r="AA6" s="1" t="s">
        <v>3358</v>
      </c>
    </row>
    <row r="7" spans="1:27" s="1" customFormat="1" x14ac:dyDescent="0.25">
      <c r="A7" s="91" t="s">
        <v>433</v>
      </c>
      <c r="B7" s="41" t="s">
        <v>437</v>
      </c>
      <c r="C7" s="42" t="s">
        <v>38</v>
      </c>
      <c r="D7" s="41" t="s">
        <v>555</v>
      </c>
      <c r="E7" s="1" t="s">
        <v>1469</v>
      </c>
      <c r="F7" s="1" t="s">
        <v>1469</v>
      </c>
      <c r="G7" s="3" t="s">
        <v>1872</v>
      </c>
      <c r="I7" s="15" t="s">
        <v>1873</v>
      </c>
      <c r="J7" s="5"/>
      <c r="K7" s="5"/>
      <c r="M7" s="1" t="s">
        <v>946</v>
      </c>
      <c r="N7" s="1">
        <v>1</v>
      </c>
      <c r="O7" s="1" t="s">
        <v>426</v>
      </c>
      <c r="P7" s="1">
        <v>1</v>
      </c>
      <c r="S7" s="1">
        <v>1</v>
      </c>
      <c r="U7" s="4">
        <v>98.77</v>
      </c>
      <c r="V7" s="4">
        <f t="shared" ref="V7" si="1">U7*P7</f>
        <v>98.77</v>
      </c>
      <c r="W7" s="33">
        <v>0.8</v>
      </c>
      <c r="X7" s="102">
        <f t="shared" si="0"/>
        <v>19.753999999999994</v>
      </c>
      <c r="Y7" s="23">
        <f>X7*N7</f>
        <v>19.753999999999994</v>
      </c>
      <c r="AA7" s="1" t="s">
        <v>3358</v>
      </c>
    </row>
  </sheetData>
  <autoFilter ref="A1:AA7"/>
  <conditionalFormatting sqref="G1:G7">
    <cfRule type="duplicateValues" dxfId="97" priority="2"/>
  </conditionalFormatting>
  <hyperlinks>
    <hyperlink ref="A1" location="Übersicht!A1" display="Übersicht"/>
  </hyperlinks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/>
  </sheetViews>
  <sheetFormatPr baseColWidth="10" defaultRowHeight="15" x14ac:dyDescent="0.25"/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1" customFormat="1" x14ac:dyDescent="0.25">
      <c r="A2" s="91" t="s">
        <v>433</v>
      </c>
      <c r="B2" s="41" t="s">
        <v>437</v>
      </c>
      <c r="C2" s="42" t="s">
        <v>142</v>
      </c>
      <c r="D2" s="41" t="s">
        <v>558</v>
      </c>
      <c r="E2" s="1" t="s">
        <v>2662</v>
      </c>
      <c r="F2" s="1" t="s">
        <v>2662</v>
      </c>
      <c r="G2" s="6" t="s">
        <v>2663</v>
      </c>
      <c r="I2" s="15" t="s">
        <v>2664</v>
      </c>
      <c r="J2" s="15"/>
      <c r="K2" s="5" t="s">
        <v>2605</v>
      </c>
      <c r="L2" s="1" t="s">
        <v>142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>
        <v>99.76</v>
      </c>
      <c r="V2" s="33">
        <v>0.8</v>
      </c>
      <c r="W2" s="23">
        <f>U2*(1-V2)</f>
        <v>19.951999999999998</v>
      </c>
      <c r="X2" s="23">
        <f>W2*N2</f>
        <v>19.951999999999998</v>
      </c>
      <c r="Z2" s="1" t="s">
        <v>3358</v>
      </c>
    </row>
    <row r="3" spans="1:26" x14ac:dyDescent="0.25">
      <c r="U3" s="4"/>
      <c r="V3" s="33"/>
    </row>
  </sheetData>
  <autoFilter ref="A1:Z2"/>
  <conditionalFormatting sqref="G1:G2">
    <cfRule type="duplicateValues" dxfId="42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/>
  </sheetViews>
  <sheetFormatPr baseColWidth="10" defaultRowHeight="15" x14ac:dyDescent="0.25"/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1" customFormat="1" x14ac:dyDescent="0.25">
      <c r="A2" s="93" t="s">
        <v>433</v>
      </c>
      <c r="B2" s="89" t="s">
        <v>437</v>
      </c>
      <c r="C2" s="90" t="s">
        <v>142</v>
      </c>
      <c r="D2" s="89" t="s">
        <v>452</v>
      </c>
      <c r="E2" s="48" t="s">
        <v>1879</v>
      </c>
      <c r="F2" s="48" t="s">
        <v>1879</v>
      </c>
      <c r="G2" s="50" t="s">
        <v>1949</v>
      </c>
      <c r="H2" s="48"/>
      <c r="I2" s="85" t="s">
        <v>2137</v>
      </c>
      <c r="J2" s="85"/>
      <c r="K2" s="51" t="s">
        <v>2605</v>
      </c>
      <c r="L2" s="48" t="s">
        <v>142</v>
      </c>
      <c r="M2" s="48" t="s">
        <v>946</v>
      </c>
      <c r="N2" s="48">
        <v>0</v>
      </c>
      <c r="O2" s="48" t="s">
        <v>426</v>
      </c>
      <c r="P2" s="48">
        <v>1</v>
      </c>
      <c r="Q2" s="48"/>
      <c r="R2" s="48"/>
      <c r="S2" s="48">
        <v>1</v>
      </c>
      <c r="T2" s="48"/>
      <c r="U2" s="52"/>
      <c r="V2" s="53"/>
      <c r="W2" s="86">
        <v>4</v>
      </c>
      <c r="X2" s="54">
        <f>W2*N2</f>
        <v>0</v>
      </c>
    </row>
    <row r="3" spans="1:26" s="1" customFormat="1" x14ac:dyDescent="0.25">
      <c r="A3" s="93" t="s">
        <v>433</v>
      </c>
      <c r="B3" s="89" t="s">
        <v>437</v>
      </c>
      <c r="C3" s="90" t="s">
        <v>142</v>
      </c>
      <c r="D3" s="89" t="s">
        <v>452</v>
      </c>
      <c r="E3" s="48" t="s">
        <v>1879</v>
      </c>
      <c r="F3" s="48" t="s">
        <v>1879</v>
      </c>
      <c r="G3" s="50" t="s">
        <v>1881</v>
      </c>
      <c r="H3" s="48"/>
      <c r="I3" s="85" t="s">
        <v>1880</v>
      </c>
      <c r="J3" s="85"/>
      <c r="K3" s="51" t="s">
        <v>2605</v>
      </c>
      <c r="L3" s="48" t="s">
        <v>142</v>
      </c>
      <c r="M3" s="48" t="s">
        <v>946</v>
      </c>
      <c r="N3" s="48">
        <v>0</v>
      </c>
      <c r="O3" s="48" t="s">
        <v>426</v>
      </c>
      <c r="P3" s="48">
        <v>1</v>
      </c>
      <c r="Q3" s="48"/>
      <c r="R3" s="48"/>
      <c r="S3" s="48">
        <v>1</v>
      </c>
      <c r="T3" s="48"/>
      <c r="U3" s="52"/>
      <c r="V3" s="53"/>
      <c r="W3" s="86">
        <v>8</v>
      </c>
      <c r="X3" s="54">
        <f>W3*N3</f>
        <v>0</v>
      </c>
    </row>
  </sheetData>
  <autoFilter ref="A1:Z2"/>
  <conditionalFormatting sqref="G1">
    <cfRule type="duplicateValues" dxfId="41" priority="2"/>
  </conditionalFormatting>
  <conditionalFormatting sqref="G2:G3">
    <cfRule type="duplicateValues" dxfId="40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9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6.42578125" bestFit="1" customWidth="1"/>
    <col min="2" max="2" width="10.42578125" bestFit="1" customWidth="1"/>
    <col min="3" max="3" width="9.5703125" bestFit="1" customWidth="1"/>
    <col min="4" max="4" width="9.85546875" bestFit="1" customWidth="1"/>
    <col min="5" max="5" width="11.85546875" customWidth="1"/>
    <col min="7" max="7" width="11.42578125" style="1"/>
    <col min="10" max="10" width="14.42578125" customWidth="1"/>
    <col min="21" max="22" width="11.42578125" style="4"/>
    <col min="24" max="24" width="11.42578125" style="46"/>
  </cols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44" t="s">
        <v>3040</v>
      </c>
      <c r="V1" s="44" t="s">
        <v>3045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1" t="s">
        <v>433</v>
      </c>
      <c r="B2"/>
      <c r="C2"/>
      <c r="D2"/>
      <c r="E2" s="1" t="s">
        <v>6</v>
      </c>
      <c r="F2" s="1" t="s">
        <v>6</v>
      </c>
      <c r="G2" s="1">
        <v>9752656</v>
      </c>
      <c r="H2"/>
      <c r="I2" s="5" t="s">
        <v>3177</v>
      </c>
      <c r="J2"/>
      <c r="K2"/>
      <c r="L2"/>
      <c r="M2" s="1" t="s">
        <v>946</v>
      </c>
      <c r="N2" s="1">
        <v>2</v>
      </c>
      <c r="O2" s="1" t="s">
        <v>426</v>
      </c>
      <c r="P2" s="1">
        <v>1</v>
      </c>
      <c r="Q2"/>
      <c r="R2"/>
      <c r="S2" s="1">
        <v>1</v>
      </c>
      <c r="T2"/>
      <c r="U2" s="4">
        <v>40.94</v>
      </c>
      <c r="V2" s="4">
        <f t="shared" ref="V2:V65" si="0">U2*N2</f>
        <v>81.88</v>
      </c>
      <c r="W2" s="33">
        <v>0.6</v>
      </c>
      <c r="X2" s="23">
        <f>U2*(1-W2)</f>
        <v>16.376000000000001</v>
      </c>
      <c r="Y2" s="23">
        <f t="shared" ref="Y2:Y65" si="1">X2*N2</f>
        <v>32.752000000000002</v>
      </c>
      <c r="Z2"/>
      <c r="AA2"/>
    </row>
    <row r="3" spans="1:27" s="1" customFormat="1" x14ac:dyDescent="0.25">
      <c r="A3" s="48" t="s">
        <v>433</v>
      </c>
      <c r="B3" s="88"/>
      <c r="C3" s="88"/>
      <c r="D3" s="88"/>
      <c r="E3" s="48" t="s">
        <v>6</v>
      </c>
      <c r="F3" s="48" t="s">
        <v>6</v>
      </c>
      <c r="G3" s="48">
        <v>9792254</v>
      </c>
      <c r="H3" s="88"/>
      <c r="I3" s="51" t="s">
        <v>1739</v>
      </c>
      <c r="J3" s="88"/>
      <c r="K3" s="88"/>
      <c r="L3" s="88"/>
      <c r="M3" s="48" t="s">
        <v>946</v>
      </c>
      <c r="N3" s="48">
        <v>0</v>
      </c>
      <c r="O3" s="48" t="s">
        <v>426</v>
      </c>
      <c r="P3" s="48">
        <v>1</v>
      </c>
      <c r="Q3" s="88"/>
      <c r="R3" s="88"/>
      <c r="S3" s="48">
        <v>1</v>
      </c>
      <c r="T3" s="88"/>
      <c r="U3" s="52">
        <v>281.3</v>
      </c>
      <c r="V3" s="52">
        <f t="shared" si="0"/>
        <v>0</v>
      </c>
      <c r="W3" s="53">
        <v>0.6</v>
      </c>
      <c r="X3" s="54">
        <f>U3*(1-W3)</f>
        <v>112.52000000000001</v>
      </c>
      <c r="Y3" s="54">
        <f t="shared" si="1"/>
        <v>0</v>
      </c>
      <c r="Z3" s="88"/>
      <c r="AA3" s="88"/>
    </row>
    <row r="4" spans="1:27" s="1" customFormat="1" x14ac:dyDescent="0.25">
      <c r="A4" s="1" t="s">
        <v>433</v>
      </c>
      <c r="B4" s="2" t="s">
        <v>555</v>
      </c>
      <c r="C4" s="1" t="s">
        <v>200</v>
      </c>
      <c r="D4" s="2" t="s">
        <v>551</v>
      </c>
      <c r="E4" s="1" t="s">
        <v>6</v>
      </c>
      <c r="F4" s="1" t="s">
        <v>951</v>
      </c>
      <c r="G4" s="3" t="s">
        <v>2562</v>
      </c>
      <c r="I4" s="5" t="s">
        <v>2561</v>
      </c>
      <c r="J4" s="5"/>
      <c r="K4" s="5"/>
      <c r="M4" s="1" t="s">
        <v>946</v>
      </c>
      <c r="N4" s="1">
        <v>14</v>
      </c>
      <c r="O4" s="1" t="s">
        <v>426</v>
      </c>
      <c r="P4" s="1">
        <v>1</v>
      </c>
      <c r="S4" s="1">
        <v>1</v>
      </c>
      <c r="U4" s="4">
        <v>1.93</v>
      </c>
      <c r="V4" s="4">
        <f t="shared" si="0"/>
        <v>27.02</v>
      </c>
      <c r="W4" s="33">
        <v>0.7</v>
      </c>
      <c r="X4" s="23">
        <f>U4*(1-W4)</f>
        <v>0.57900000000000007</v>
      </c>
      <c r="Y4" s="23">
        <f t="shared" si="1"/>
        <v>8.1060000000000016</v>
      </c>
    </row>
    <row r="5" spans="1:27" s="1" customFormat="1" x14ac:dyDescent="0.25">
      <c r="A5" s="1" t="s">
        <v>433</v>
      </c>
      <c r="B5" s="2" t="s">
        <v>555</v>
      </c>
      <c r="C5" s="1" t="s">
        <v>5</v>
      </c>
      <c r="D5" s="2" t="s">
        <v>438</v>
      </c>
      <c r="E5" s="1" t="s">
        <v>6</v>
      </c>
      <c r="F5" s="1" t="s">
        <v>951</v>
      </c>
      <c r="G5" s="6" t="s">
        <v>334</v>
      </c>
      <c r="I5" s="5" t="s">
        <v>2367</v>
      </c>
      <c r="J5" s="5"/>
      <c r="K5" s="5"/>
      <c r="M5" s="1" t="s">
        <v>946</v>
      </c>
      <c r="N5" s="1">
        <v>1</v>
      </c>
      <c r="O5" s="1" t="s">
        <v>426</v>
      </c>
      <c r="P5" s="1">
        <v>1</v>
      </c>
      <c r="S5" s="1">
        <v>1</v>
      </c>
      <c r="U5" s="4">
        <v>382.2</v>
      </c>
      <c r="V5" s="4">
        <f t="shared" si="0"/>
        <v>382.2</v>
      </c>
      <c r="W5" s="33">
        <v>0.8</v>
      </c>
      <c r="X5" s="23">
        <f>U5*(1-W5)</f>
        <v>76.439999999999984</v>
      </c>
      <c r="Y5" s="23">
        <f t="shared" si="1"/>
        <v>76.439999999999984</v>
      </c>
    </row>
    <row r="6" spans="1:27" s="1" customFormat="1" x14ac:dyDescent="0.25">
      <c r="A6" s="1" t="s">
        <v>433</v>
      </c>
      <c r="B6" s="2" t="s">
        <v>551</v>
      </c>
      <c r="C6" s="1" t="s">
        <v>332</v>
      </c>
      <c r="D6" s="2" t="s">
        <v>436</v>
      </c>
      <c r="E6" s="1" t="s">
        <v>6</v>
      </c>
      <c r="F6" s="1" t="s">
        <v>951</v>
      </c>
      <c r="G6" s="3" t="s">
        <v>334</v>
      </c>
      <c r="I6" s="5" t="s">
        <v>1039</v>
      </c>
      <c r="J6" s="5"/>
      <c r="K6" s="5"/>
      <c r="M6" s="1" t="s">
        <v>946</v>
      </c>
      <c r="N6" s="1">
        <v>1</v>
      </c>
      <c r="O6" s="1" t="s">
        <v>426</v>
      </c>
      <c r="P6" s="1">
        <v>1</v>
      </c>
      <c r="S6" s="1">
        <v>1</v>
      </c>
      <c r="U6" s="4">
        <v>382.2</v>
      </c>
      <c r="V6" s="4">
        <f t="shared" si="0"/>
        <v>382.2</v>
      </c>
      <c r="W6" s="33">
        <v>0.8</v>
      </c>
      <c r="X6" s="23">
        <f>U6*(1-W6)</f>
        <v>76.439999999999984</v>
      </c>
      <c r="Y6" s="23">
        <f t="shared" si="1"/>
        <v>76.439999999999984</v>
      </c>
    </row>
    <row r="7" spans="1:27" s="16" customFormat="1" x14ac:dyDescent="0.25">
      <c r="A7" s="1" t="s">
        <v>433</v>
      </c>
      <c r="B7" s="2" t="s">
        <v>555</v>
      </c>
      <c r="C7" s="1" t="s">
        <v>71</v>
      </c>
      <c r="D7" s="2" t="s">
        <v>436</v>
      </c>
      <c r="E7" s="1" t="s">
        <v>6</v>
      </c>
      <c r="F7" s="1" t="s">
        <v>951</v>
      </c>
      <c r="G7" s="3" t="s">
        <v>1548</v>
      </c>
      <c r="H7" s="1"/>
      <c r="I7" s="5" t="s">
        <v>963</v>
      </c>
      <c r="J7" s="5"/>
      <c r="K7" s="5"/>
      <c r="L7" s="1"/>
      <c r="M7" s="1" t="s">
        <v>946</v>
      </c>
      <c r="N7" s="1">
        <v>1</v>
      </c>
      <c r="O7" s="1" t="s">
        <v>426</v>
      </c>
      <c r="P7" s="1">
        <v>1</v>
      </c>
      <c r="Q7" s="1"/>
      <c r="R7" s="1"/>
      <c r="S7" s="1">
        <v>1</v>
      </c>
      <c r="T7" s="1"/>
      <c r="U7" s="4"/>
      <c r="V7" s="4">
        <f t="shared" si="0"/>
        <v>0</v>
      </c>
      <c r="W7" s="33"/>
      <c r="X7" s="23">
        <v>5</v>
      </c>
      <c r="Y7" s="23">
        <f t="shared" si="1"/>
        <v>5</v>
      </c>
      <c r="Z7" s="1"/>
      <c r="AA7" s="1"/>
    </row>
    <row r="8" spans="1:27" s="1" customFormat="1" x14ac:dyDescent="0.25">
      <c r="A8" s="1" t="s">
        <v>433</v>
      </c>
      <c r="B8" s="2" t="s">
        <v>551</v>
      </c>
      <c r="C8" s="1" t="s">
        <v>5</v>
      </c>
      <c r="D8" s="2" t="s">
        <v>558</v>
      </c>
      <c r="E8" s="1" t="s">
        <v>6</v>
      </c>
      <c r="F8" s="1" t="s">
        <v>6</v>
      </c>
      <c r="G8" s="3" t="s">
        <v>108</v>
      </c>
      <c r="I8" s="5" t="s">
        <v>13</v>
      </c>
      <c r="J8" s="5"/>
      <c r="K8" s="5"/>
      <c r="M8" s="1" t="s">
        <v>946</v>
      </c>
      <c r="N8" s="1">
        <v>2</v>
      </c>
      <c r="O8" s="1" t="s">
        <v>426</v>
      </c>
      <c r="P8" s="1">
        <v>1</v>
      </c>
      <c r="S8" s="1">
        <v>1</v>
      </c>
      <c r="U8" s="4">
        <v>7.82</v>
      </c>
      <c r="V8" s="4">
        <f t="shared" si="0"/>
        <v>15.64</v>
      </c>
      <c r="W8" s="33">
        <v>0.7</v>
      </c>
      <c r="X8" s="23">
        <f t="shared" ref="X8:X13" si="2">U8*(1-W8)</f>
        <v>2.3460000000000005</v>
      </c>
      <c r="Y8" s="23">
        <f t="shared" si="1"/>
        <v>4.6920000000000011</v>
      </c>
    </row>
    <row r="9" spans="1:27" s="16" customFormat="1" x14ac:dyDescent="0.25">
      <c r="A9" s="1" t="s">
        <v>433</v>
      </c>
      <c r="B9" s="2" t="s">
        <v>551</v>
      </c>
      <c r="C9" s="1" t="s">
        <v>71</v>
      </c>
      <c r="D9" s="2" t="s">
        <v>452</v>
      </c>
      <c r="E9" s="1" t="s">
        <v>6</v>
      </c>
      <c r="F9" s="1" t="s">
        <v>951</v>
      </c>
      <c r="G9" s="3" t="s">
        <v>204</v>
      </c>
      <c r="H9" s="1"/>
      <c r="I9" s="5" t="s">
        <v>10</v>
      </c>
      <c r="J9" s="5"/>
      <c r="K9" s="5"/>
      <c r="L9" s="1"/>
      <c r="M9" s="1" t="s">
        <v>946</v>
      </c>
      <c r="N9" s="1">
        <v>1</v>
      </c>
      <c r="O9" s="1" t="s">
        <v>426</v>
      </c>
      <c r="P9" s="1">
        <v>1</v>
      </c>
      <c r="Q9" s="1"/>
      <c r="R9" s="1"/>
      <c r="S9" s="1">
        <v>1</v>
      </c>
      <c r="T9" s="1"/>
      <c r="U9" s="4">
        <v>116.3</v>
      </c>
      <c r="V9" s="4">
        <f t="shared" si="0"/>
        <v>116.3</v>
      </c>
      <c r="W9" s="33">
        <v>0.8</v>
      </c>
      <c r="X9" s="23">
        <f t="shared" si="2"/>
        <v>23.259999999999994</v>
      </c>
      <c r="Y9" s="23">
        <f t="shared" si="1"/>
        <v>23.259999999999994</v>
      </c>
      <c r="Z9" s="1"/>
      <c r="AA9" s="1"/>
    </row>
    <row r="10" spans="1:27" s="1" customFormat="1" x14ac:dyDescent="0.25">
      <c r="A10" s="1" t="s">
        <v>433</v>
      </c>
      <c r="B10" s="2" t="s">
        <v>551</v>
      </c>
      <c r="C10" s="1" t="s">
        <v>71</v>
      </c>
      <c r="D10" s="1">
        <v>12</v>
      </c>
      <c r="E10" s="1" t="s">
        <v>6</v>
      </c>
      <c r="F10" s="1" t="s">
        <v>951</v>
      </c>
      <c r="G10" s="3" t="s">
        <v>1497</v>
      </c>
      <c r="I10" s="5" t="s">
        <v>10</v>
      </c>
      <c r="J10" s="5"/>
      <c r="K10" s="5"/>
      <c r="M10" s="1" t="s">
        <v>946</v>
      </c>
      <c r="N10" s="1">
        <v>1</v>
      </c>
      <c r="O10" s="1" t="s">
        <v>426</v>
      </c>
      <c r="P10" s="1">
        <v>1</v>
      </c>
      <c r="S10" s="1">
        <v>1</v>
      </c>
      <c r="U10" s="4">
        <v>51.08</v>
      </c>
      <c r="V10" s="4">
        <f t="shared" si="0"/>
        <v>51.08</v>
      </c>
      <c r="W10" s="33">
        <v>0.8</v>
      </c>
      <c r="X10" s="23">
        <f t="shared" si="2"/>
        <v>10.215999999999998</v>
      </c>
      <c r="Y10" s="23">
        <f t="shared" si="1"/>
        <v>10.215999999999998</v>
      </c>
    </row>
    <row r="11" spans="1:27" s="1" customFormat="1" x14ac:dyDescent="0.25">
      <c r="A11" s="1" t="s">
        <v>433</v>
      </c>
      <c r="B11" s="2" t="s">
        <v>551</v>
      </c>
      <c r="C11" s="1" t="s">
        <v>38</v>
      </c>
      <c r="D11" s="2" t="s">
        <v>437</v>
      </c>
      <c r="E11" s="1" t="s">
        <v>6</v>
      </c>
      <c r="F11" s="1" t="s">
        <v>6</v>
      </c>
      <c r="G11" s="3" t="s">
        <v>335</v>
      </c>
      <c r="I11" s="5" t="s">
        <v>10</v>
      </c>
      <c r="J11" s="5"/>
      <c r="K11" s="5"/>
      <c r="M11" s="1" t="s">
        <v>946</v>
      </c>
      <c r="N11" s="1">
        <v>2</v>
      </c>
      <c r="O11" s="1" t="s">
        <v>426</v>
      </c>
      <c r="P11" s="1">
        <v>1</v>
      </c>
      <c r="S11" s="1">
        <v>1</v>
      </c>
      <c r="U11" s="4">
        <v>17.5</v>
      </c>
      <c r="V11" s="4">
        <f t="shared" si="0"/>
        <v>35</v>
      </c>
      <c r="W11" s="33">
        <v>0.8</v>
      </c>
      <c r="X11" s="23">
        <f t="shared" si="2"/>
        <v>3.4999999999999991</v>
      </c>
      <c r="Y11" s="23">
        <f t="shared" si="1"/>
        <v>6.9999999999999982</v>
      </c>
    </row>
    <row r="12" spans="1:27" s="1" customFormat="1" x14ac:dyDescent="0.25">
      <c r="A12" s="1" t="s">
        <v>433</v>
      </c>
      <c r="B12" s="2" t="s">
        <v>551</v>
      </c>
      <c r="C12" s="1" t="s">
        <v>38</v>
      </c>
      <c r="D12" s="1">
        <v>10</v>
      </c>
      <c r="E12" s="1" t="s">
        <v>6</v>
      </c>
      <c r="F12" s="1" t="s">
        <v>951</v>
      </c>
      <c r="G12" s="3" t="s">
        <v>313</v>
      </c>
      <c r="I12" s="5" t="s">
        <v>125</v>
      </c>
      <c r="J12" s="5"/>
      <c r="K12" s="5"/>
      <c r="M12" s="1" t="s">
        <v>946</v>
      </c>
      <c r="N12" s="1">
        <v>1</v>
      </c>
      <c r="O12" s="1" t="s">
        <v>426</v>
      </c>
      <c r="P12" s="1">
        <v>1</v>
      </c>
      <c r="S12" s="1">
        <v>1</v>
      </c>
      <c r="U12" s="4">
        <v>16.46</v>
      </c>
      <c r="V12" s="4">
        <f t="shared" si="0"/>
        <v>16.46</v>
      </c>
      <c r="W12" s="33">
        <v>0.7</v>
      </c>
      <c r="X12" s="23">
        <f t="shared" si="2"/>
        <v>4.9380000000000006</v>
      </c>
      <c r="Y12" s="23">
        <f t="shared" si="1"/>
        <v>4.9380000000000006</v>
      </c>
    </row>
    <row r="13" spans="1:27" s="1" customFormat="1" x14ac:dyDescent="0.25">
      <c r="A13" s="1" t="s">
        <v>433</v>
      </c>
      <c r="B13" s="2" t="s">
        <v>555</v>
      </c>
      <c r="C13" s="1" t="s">
        <v>38</v>
      </c>
      <c r="D13" s="2" t="s">
        <v>438</v>
      </c>
      <c r="E13" s="1" t="s">
        <v>6</v>
      </c>
      <c r="F13" s="1" t="s">
        <v>951</v>
      </c>
      <c r="G13" s="6" t="s">
        <v>313</v>
      </c>
      <c r="I13" s="5" t="s">
        <v>192</v>
      </c>
      <c r="J13" s="5"/>
      <c r="K13" s="5"/>
      <c r="M13" s="1" t="s">
        <v>946</v>
      </c>
      <c r="N13" s="1">
        <v>2</v>
      </c>
      <c r="O13" s="1" t="s">
        <v>426</v>
      </c>
      <c r="P13" s="1">
        <v>2</v>
      </c>
      <c r="S13" s="1">
        <v>1</v>
      </c>
      <c r="U13" s="4">
        <v>16.46</v>
      </c>
      <c r="V13" s="4">
        <f t="shared" si="0"/>
        <v>32.92</v>
      </c>
      <c r="W13" s="33">
        <v>0.7</v>
      </c>
      <c r="X13" s="23">
        <f t="shared" si="2"/>
        <v>4.9380000000000006</v>
      </c>
      <c r="Y13" s="23">
        <f t="shared" si="1"/>
        <v>9.8760000000000012</v>
      </c>
    </row>
    <row r="14" spans="1:27" s="1" customFormat="1" x14ac:dyDescent="0.25">
      <c r="A14" s="1" t="s">
        <v>433</v>
      </c>
      <c r="B14" s="2" t="s">
        <v>551</v>
      </c>
      <c r="C14" s="1" t="s">
        <v>38</v>
      </c>
      <c r="D14" s="2" t="s">
        <v>437</v>
      </c>
      <c r="E14" s="1" t="s">
        <v>6</v>
      </c>
      <c r="F14" s="1" t="s">
        <v>6</v>
      </c>
      <c r="G14" s="3" t="s">
        <v>92</v>
      </c>
      <c r="I14" s="5" t="s">
        <v>914</v>
      </c>
      <c r="J14" s="5"/>
      <c r="K14" s="5"/>
      <c r="M14" s="1" t="s">
        <v>946</v>
      </c>
      <c r="N14" s="1">
        <v>1</v>
      </c>
      <c r="O14" s="1" t="s">
        <v>426</v>
      </c>
      <c r="P14" s="1">
        <v>1</v>
      </c>
      <c r="S14" s="1">
        <v>1</v>
      </c>
      <c r="U14" s="4"/>
      <c r="V14" s="4">
        <f t="shared" si="0"/>
        <v>0</v>
      </c>
      <c r="W14" s="33"/>
      <c r="X14" s="23">
        <v>10</v>
      </c>
      <c r="Y14" s="23">
        <f t="shared" si="1"/>
        <v>10</v>
      </c>
    </row>
    <row r="15" spans="1:27" s="1" customFormat="1" x14ac:dyDescent="0.25">
      <c r="A15" s="1" t="s">
        <v>433</v>
      </c>
      <c r="B15" s="2" t="s">
        <v>551</v>
      </c>
      <c r="C15" s="1" t="s">
        <v>38</v>
      </c>
      <c r="D15" s="2" t="s">
        <v>437</v>
      </c>
      <c r="E15" s="1" t="s">
        <v>6</v>
      </c>
      <c r="F15" s="1" t="s">
        <v>6</v>
      </c>
      <c r="G15" s="3" t="s">
        <v>90</v>
      </c>
      <c r="I15" s="5" t="s">
        <v>10</v>
      </c>
      <c r="J15" s="5"/>
      <c r="K15" s="5"/>
      <c r="M15" s="1" t="s">
        <v>946</v>
      </c>
      <c r="N15" s="1">
        <v>7</v>
      </c>
      <c r="O15" s="1" t="s">
        <v>426</v>
      </c>
      <c r="P15" s="1">
        <v>1</v>
      </c>
      <c r="S15" s="1">
        <v>1</v>
      </c>
      <c r="U15" s="4">
        <v>36.24</v>
      </c>
      <c r="V15" s="4">
        <f t="shared" si="0"/>
        <v>253.68</v>
      </c>
      <c r="W15" s="33">
        <v>0.7</v>
      </c>
      <c r="X15" s="23">
        <f>U15*(1-W15)</f>
        <v>10.872000000000002</v>
      </c>
      <c r="Y15" s="23">
        <f t="shared" si="1"/>
        <v>76.104000000000013</v>
      </c>
    </row>
    <row r="16" spans="1:27" s="1" customFormat="1" x14ac:dyDescent="0.25">
      <c r="A16" s="1" t="s">
        <v>433</v>
      </c>
      <c r="B16" s="2" t="s">
        <v>551</v>
      </c>
      <c r="C16" s="1" t="s">
        <v>38</v>
      </c>
      <c r="D16" s="2" t="s">
        <v>555</v>
      </c>
      <c r="E16" s="1" t="s">
        <v>6</v>
      </c>
      <c r="F16" s="1" t="s">
        <v>951</v>
      </c>
      <c r="G16" s="3" t="s">
        <v>91</v>
      </c>
      <c r="I16" s="5" t="s">
        <v>1792</v>
      </c>
      <c r="J16" s="5"/>
      <c r="K16" s="5"/>
      <c r="M16" s="1" t="s">
        <v>946</v>
      </c>
      <c r="N16" s="1">
        <v>1</v>
      </c>
      <c r="O16" s="1" t="s">
        <v>426</v>
      </c>
      <c r="P16" s="1">
        <v>1</v>
      </c>
      <c r="S16" s="1">
        <v>1</v>
      </c>
      <c r="U16" s="4"/>
      <c r="V16" s="4">
        <f t="shared" si="0"/>
        <v>0</v>
      </c>
      <c r="W16" s="33"/>
      <c r="X16" s="23">
        <v>5</v>
      </c>
      <c r="Y16" s="23">
        <f t="shared" si="1"/>
        <v>5</v>
      </c>
    </row>
    <row r="17" spans="1:27" s="16" customFormat="1" x14ac:dyDescent="0.25">
      <c r="A17" s="1" t="s">
        <v>433</v>
      </c>
      <c r="B17" s="2" t="s">
        <v>551</v>
      </c>
      <c r="C17" s="1" t="s">
        <v>71</v>
      </c>
      <c r="D17" s="2" t="s">
        <v>551</v>
      </c>
      <c r="E17" s="1" t="s">
        <v>6</v>
      </c>
      <c r="F17" s="1" t="s">
        <v>951</v>
      </c>
      <c r="G17" s="3" t="s">
        <v>188</v>
      </c>
      <c r="H17" s="1"/>
      <c r="I17" s="5" t="s">
        <v>981</v>
      </c>
      <c r="J17" s="5"/>
      <c r="K17" s="5"/>
      <c r="L17" s="1"/>
      <c r="M17" s="1" t="s">
        <v>946</v>
      </c>
      <c r="N17" s="1">
        <v>1</v>
      </c>
      <c r="O17" s="1" t="s">
        <v>426</v>
      </c>
      <c r="P17" s="1">
        <v>1</v>
      </c>
      <c r="Q17" s="1"/>
      <c r="R17" s="1"/>
      <c r="S17" s="1">
        <v>1</v>
      </c>
      <c r="T17" s="1"/>
      <c r="U17" s="4">
        <v>14.67</v>
      </c>
      <c r="V17" s="4">
        <f t="shared" si="0"/>
        <v>14.67</v>
      </c>
      <c r="W17" s="33">
        <v>0.7</v>
      </c>
      <c r="X17" s="23">
        <f>U17*(1-W17)</f>
        <v>4.4010000000000007</v>
      </c>
      <c r="Y17" s="23">
        <f t="shared" si="1"/>
        <v>4.4010000000000007</v>
      </c>
      <c r="Z17" s="1"/>
      <c r="AA17" s="1"/>
    </row>
    <row r="18" spans="1:27" s="1" customFormat="1" x14ac:dyDescent="0.25">
      <c r="A18" s="1" t="s">
        <v>433</v>
      </c>
      <c r="B18" s="2" t="s">
        <v>555</v>
      </c>
      <c r="C18" s="1" t="s">
        <v>71</v>
      </c>
      <c r="D18" s="2" t="s">
        <v>452</v>
      </c>
      <c r="E18" s="1" t="s">
        <v>6</v>
      </c>
      <c r="F18" s="1" t="s">
        <v>951</v>
      </c>
      <c r="G18" s="3" t="s">
        <v>1575</v>
      </c>
      <c r="I18" s="5" t="s">
        <v>981</v>
      </c>
      <c r="J18" s="5"/>
      <c r="K18" s="5"/>
      <c r="M18" s="1" t="s">
        <v>946</v>
      </c>
      <c r="N18" s="1">
        <v>6</v>
      </c>
      <c r="O18" s="1" t="s">
        <v>426</v>
      </c>
      <c r="P18" s="1">
        <v>1</v>
      </c>
      <c r="S18" s="1">
        <v>1</v>
      </c>
      <c r="U18" s="4">
        <v>15.88</v>
      </c>
      <c r="V18" s="4">
        <f t="shared" si="0"/>
        <v>95.28</v>
      </c>
      <c r="W18" s="33">
        <v>0.7</v>
      </c>
      <c r="X18" s="23">
        <f>U18*(1-W18)</f>
        <v>4.7640000000000011</v>
      </c>
      <c r="Y18" s="23">
        <f t="shared" si="1"/>
        <v>28.584000000000007</v>
      </c>
    </row>
    <row r="19" spans="1:27" s="1" customFormat="1" x14ac:dyDescent="0.25">
      <c r="A19" s="1" t="s">
        <v>433</v>
      </c>
      <c r="B19" s="2" t="s">
        <v>551</v>
      </c>
      <c r="C19" s="1" t="s">
        <v>38</v>
      </c>
      <c r="D19" s="1">
        <v>11</v>
      </c>
      <c r="E19" s="1" t="s">
        <v>6</v>
      </c>
      <c r="F19" s="1" t="s">
        <v>951</v>
      </c>
      <c r="G19" s="6" t="s">
        <v>2021</v>
      </c>
      <c r="I19" s="5" t="s">
        <v>2020</v>
      </c>
      <c r="J19" s="5"/>
      <c r="K19" s="5"/>
      <c r="M19" s="1" t="s">
        <v>946</v>
      </c>
      <c r="N19" s="1">
        <v>1</v>
      </c>
      <c r="O19" s="1" t="s">
        <v>426</v>
      </c>
      <c r="P19" s="1">
        <v>1</v>
      </c>
      <c r="S19" s="1">
        <v>1</v>
      </c>
      <c r="U19" s="4">
        <v>50.14</v>
      </c>
      <c r="V19" s="4">
        <f t="shared" si="0"/>
        <v>50.14</v>
      </c>
      <c r="W19" s="33">
        <v>0.7</v>
      </c>
      <c r="X19" s="23">
        <f>U19*(1-W19)</f>
        <v>15.042000000000002</v>
      </c>
      <c r="Y19" s="23">
        <f t="shared" si="1"/>
        <v>15.042000000000002</v>
      </c>
    </row>
    <row r="20" spans="1:27" s="16" customFormat="1" x14ac:dyDescent="0.25">
      <c r="A20" s="1" t="s">
        <v>433</v>
      </c>
      <c r="B20" s="2" t="s">
        <v>551</v>
      </c>
      <c r="C20" s="1" t="s">
        <v>200</v>
      </c>
      <c r="D20" s="2" t="s">
        <v>448</v>
      </c>
      <c r="E20" s="1" t="s">
        <v>6</v>
      </c>
      <c r="F20" s="1" t="s">
        <v>951</v>
      </c>
      <c r="G20" s="3" t="s">
        <v>24</v>
      </c>
      <c r="H20" s="1"/>
      <c r="I20" s="5" t="s">
        <v>977</v>
      </c>
      <c r="J20" s="5"/>
      <c r="K20" s="5"/>
      <c r="L20" s="1"/>
      <c r="M20" s="1" t="s">
        <v>946</v>
      </c>
      <c r="N20" s="1">
        <v>1</v>
      </c>
      <c r="O20" s="1" t="s">
        <v>426</v>
      </c>
      <c r="P20" s="1">
        <v>1</v>
      </c>
      <c r="Q20" s="1"/>
      <c r="R20" s="1"/>
      <c r="S20" s="1">
        <v>1</v>
      </c>
      <c r="T20" s="1"/>
      <c r="U20" s="4"/>
      <c r="V20" s="4">
        <f t="shared" si="0"/>
        <v>0</v>
      </c>
      <c r="W20" s="33"/>
      <c r="X20" s="23">
        <v>10</v>
      </c>
      <c r="Y20" s="23">
        <f t="shared" si="1"/>
        <v>10</v>
      </c>
      <c r="Z20" s="1"/>
      <c r="AA20" s="1"/>
    </row>
    <row r="21" spans="1:27" s="1" customFormat="1" x14ac:dyDescent="0.25">
      <c r="A21" s="1" t="s">
        <v>433</v>
      </c>
      <c r="B21" s="2" t="s">
        <v>551</v>
      </c>
      <c r="C21" s="1" t="s">
        <v>38</v>
      </c>
      <c r="D21" s="2" t="s">
        <v>452</v>
      </c>
      <c r="E21" s="1" t="s">
        <v>6</v>
      </c>
      <c r="F21" s="1" t="s">
        <v>951</v>
      </c>
      <c r="G21" s="3" t="s">
        <v>76</v>
      </c>
      <c r="I21" s="5" t="s">
        <v>1760</v>
      </c>
      <c r="J21" s="5"/>
      <c r="K21" s="5"/>
      <c r="M21" s="1" t="s">
        <v>946</v>
      </c>
      <c r="N21" s="1">
        <v>9</v>
      </c>
      <c r="O21" s="1" t="s">
        <v>426</v>
      </c>
      <c r="P21" s="1">
        <v>1</v>
      </c>
      <c r="S21" s="1">
        <v>1</v>
      </c>
      <c r="U21" s="4">
        <v>9.8699999999999992</v>
      </c>
      <c r="V21" s="4">
        <f t="shared" si="0"/>
        <v>88.83</v>
      </c>
      <c r="W21" s="33">
        <v>0.7</v>
      </c>
      <c r="X21" s="23">
        <f>U21*(1-W21)</f>
        <v>2.9610000000000003</v>
      </c>
      <c r="Y21" s="23">
        <f t="shared" si="1"/>
        <v>26.649000000000001</v>
      </c>
    </row>
    <row r="22" spans="1:27" s="16" customFormat="1" x14ac:dyDescent="0.25">
      <c r="A22" s="1" t="s">
        <v>433</v>
      </c>
      <c r="B22" s="2" t="s">
        <v>551</v>
      </c>
      <c r="C22" s="1" t="s">
        <v>5</v>
      </c>
      <c r="D22" s="2" t="s">
        <v>452</v>
      </c>
      <c r="E22" s="1" t="s">
        <v>6</v>
      </c>
      <c r="F22" s="1" t="s">
        <v>6</v>
      </c>
      <c r="G22" s="3" t="s">
        <v>25</v>
      </c>
      <c r="H22" s="1"/>
      <c r="I22" s="5" t="s">
        <v>977</v>
      </c>
      <c r="J22" s="5"/>
      <c r="K22" s="5"/>
      <c r="L22" s="1"/>
      <c r="M22" s="1" t="s">
        <v>946</v>
      </c>
      <c r="N22" s="1">
        <v>1</v>
      </c>
      <c r="O22" s="1" t="s">
        <v>426</v>
      </c>
      <c r="P22" s="1">
        <v>1</v>
      </c>
      <c r="Q22" s="1"/>
      <c r="R22" s="1"/>
      <c r="S22" s="1">
        <v>1</v>
      </c>
      <c r="T22" s="1"/>
      <c r="U22" s="4">
        <v>13.61</v>
      </c>
      <c r="V22" s="4">
        <f t="shared" si="0"/>
        <v>13.61</v>
      </c>
      <c r="W22" s="33">
        <v>0.7</v>
      </c>
      <c r="X22" s="23">
        <f>U22*(1-W22)</f>
        <v>4.0830000000000002</v>
      </c>
      <c r="Y22" s="23">
        <f t="shared" si="1"/>
        <v>4.0830000000000002</v>
      </c>
      <c r="Z22" s="1"/>
      <c r="AA22" s="1"/>
    </row>
    <row r="23" spans="1:27" s="1" customFormat="1" x14ac:dyDescent="0.25">
      <c r="A23" s="1" t="s">
        <v>433</v>
      </c>
      <c r="B23" s="2" t="s">
        <v>551</v>
      </c>
      <c r="C23" s="1" t="s">
        <v>71</v>
      </c>
      <c r="D23" s="2" t="s">
        <v>438</v>
      </c>
      <c r="E23" s="1" t="s">
        <v>6</v>
      </c>
      <c r="F23" s="1" t="s">
        <v>951</v>
      </c>
      <c r="G23" s="3" t="s">
        <v>273</v>
      </c>
      <c r="I23" s="5" t="s">
        <v>1034</v>
      </c>
      <c r="J23" s="5"/>
      <c r="K23" s="5"/>
      <c r="M23" s="1" t="s">
        <v>946</v>
      </c>
      <c r="N23" s="1">
        <v>29</v>
      </c>
      <c r="O23" s="1" t="s">
        <v>426</v>
      </c>
      <c r="P23" s="1">
        <v>1</v>
      </c>
      <c r="S23" s="1">
        <v>1</v>
      </c>
      <c r="U23" s="4">
        <v>16.5</v>
      </c>
      <c r="V23" s="4">
        <f t="shared" si="0"/>
        <v>478.5</v>
      </c>
      <c r="W23" s="33">
        <v>0.7</v>
      </c>
      <c r="X23" s="23">
        <f>U23*(1-W23)</f>
        <v>4.9500000000000011</v>
      </c>
      <c r="Y23" s="23">
        <f t="shared" si="1"/>
        <v>143.55000000000004</v>
      </c>
    </row>
    <row r="24" spans="1:27" s="1" customFormat="1" x14ac:dyDescent="0.25">
      <c r="A24" s="1" t="s">
        <v>433</v>
      </c>
      <c r="B24" s="2" t="s">
        <v>551</v>
      </c>
      <c r="C24" s="1" t="s">
        <v>5</v>
      </c>
      <c r="D24" s="2" t="s">
        <v>452</v>
      </c>
      <c r="E24" s="1" t="s">
        <v>6</v>
      </c>
      <c r="F24" s="1" t="s">
        <v>6</v>
      </c>
      <c r="G24" s="3" t="s">
        <v>18</v>
      </c>
      <c r="I24" s="5" t="s">
        <v>977</v>
      </c>
      <c r="J24" s="5"/>
      <c r="K24" s="5"/>
      <c r="M24" s="1" t="s">
        <v>946</v>
      </c>
      <c r="N24" s="1">
        <v>4</v>
      </c>
      <c r="O24" s="1" t="s">
        <v>426</v>
      </c>
      <c r="P24" s="1">
        <v>1</v>
      </c>
      <c r="S24" s="1">
        <v>1</v>
      </c>
      <c r="U24" s="4"/>
      <c r="V24" s="4">
        <f t="shared" si="0"/>
        <v>0</v>
      </c>
      <c r="W24" s="33"/>
      <c r="X24" s="23">
        <v>10</v>
      </c>
      <c r="Y24" s="23">
        <f t="shared" si="1"/>
        <v>40</v>
      </c>
    </row>
    <row r="25" spans="1:27" s="1" customFormat="1" x14ac:dyDescent="0.25">
      <c r="A25" s="1" t="s">
        <v>433</v>
      </c>
      <c r="B25" s="2" t="s">
        <v>551</v>
      </c>
      <c r="C25" s="1" t="s">
        <v>38</v>
      </c>
      <c r="D25" s="1">
        <v>11</v>
      </c>
      <c r="E25" s="1" t="s">
        <v>6</v>
      </c>
      <c r="F25" s="1" t="s">
        <v>951</v>
      </c>
      <c r="G25" s="3" t="s">
        <v>1801</v>
      </c>
      <c r="I25" s="5" t="s">
        <v>1802</v>
      </c>
      <c r="J25" s="5"/>
      <c r="K25" s="5"/>
      <c r="M25" s="1" t="s">
        <v>946</v>
      </c>
      <c r="N25" s="1">
        <v>2</v>
      </c>
      <c r="O25" s="1" t="s">
        <v>426</v>
      </c>
      <c r="P25" s="1">
        <v>1</v>
      </c>
      <c r="S25" s="1">
        <v>1</v>
      </c>
      <c r="U25" s="4">
        <v>109.76</v>
      </c>
      <c r="V25" s="4">
        <f t="shared" si="0"/>
        <v>219.52</v>
      </c>
      <c r="W25" s="33">
        <v>0.7</v>
      </c>
      <c r="X25" s="23">
        <f>U25*(1-W25)</f>
        <v>32.928000000000004</v>
      </c>
      <c r="Y25" s="23">
        <f t="shared" si="1"/>
        <v>65.856000000000009</v>
      </c>
    </row>
    <row r="26" spans="1:27" s="1" customFormat="1" x14ac:dyDescent="0.25">
      <c r="A26" s="1" t="s">
        <v>433</v>
      </c>
      <c r="B26" s="2" t="s">
        <v>551</v>
      </c>
      <c r="C26" s="1" t="s">
        <v>5</v>
      </c>
      <c r="D26" s="2" t="s">
        <v>452</v>
      </c>
      <c r="E26" s="1" t="s">
        <v>6</v>
      </c>
      <c r="F26" s="1" t="s">
        <v>6</v>
      </c>
      <c r="G26" s="3" t="s">
        <v>23</v>
      </c>
      <c r="I26" s="5" t="s">
        <v>977</v>
      </c>
      <c r="J26" s="5"/>
      <c r="K26" s="5"/>
      <c r="M26" s="1" t="s">
        <v>946</v>
      </c>
      <c r="N26" s="1">
        <v>1</v>
      </c>
      <c r="O26" s="1" t="s">
        <v>426</v>
      </c>
      <c r="P26" s="1">
        <v>1</v>
      </c>
      <c r="S26" s="1">
        <v>1</v>
      </c>
      <c r="U26" s="4"/>
      <c r="V26" s="4">
        <f t="shared" si="0"/>
        <v>0</v>
      </c>
      <c r="W26" s="33"/>
      <c r="X26" s="23">
        <v>10</v>
      </c>
      <c r="Y26" s="23">
        <f t="shared" si="1"/>
        <v>10</v>
      </c>
    </row>
    <row r="27" spans="1:27" s="1" customFormat="1" x14ac:dyDescent="0.25">
      <c r="A27" s="1" t="s">
        <v>433</v>
      </c>
      <c r="B27" s="2" t="s">
        <v>551</v>
      </c>
      <c r="C27" s="1" t="s">
        <v>5</v>
      </c>
      <c r="D27" s="2" t="s">
        <v>452</v>
      </c>
      <c r="E27" s="1" t="s">
        <v>6</v>
      </c>
      <c r="F27" s="1" t="s">
        <v>6</v>
      </c>
      <c r="G27" s="3" t="s">
        <v>22</v>
      </c>
      <c r="I27" s="5" t="s">
        <v>1048</v>
      </c>
      <c r="J27" s="5"/>
      <c r="K27" s="5"/>
      <c r="M27" s="1" t="s">
        <v>946</v>
      </c>
      <c r="N27" s="1">
        <v>2</v>
      </c>
      <c r="O27" s="1" t="s">
        <v>426</v>
      </c>
      <c r="P27" s="1">
        <v>1</v>
      </c>
      <c r="S27" s="1">
        <v>1</v>
      </c>
      <c r="U27" s="4">
        <v>184.56</v>
      </c>
      <c r="V27" s="4">
        <f t="shared" si="0"/>
        <v>369.12</v>
      </c>
      <c r="W27" s="33">
        <v>0.7</v>
      </c>
      <c r="X27" s="23">
        <f>U27*(1-W27)</f>
        <v>55.368000000000009</v>
      </c>
      <c r="Y27" s="23">
        <f t="shared" si="1"/>
        <v>110.73600000000002</v>
      </c>
    </row>
    <row r="28" spans="1:27" s="1" customFormat="1" x14ac:dyDescent="0.25">
      <c r="A28" s="1" t="s">
        <v>433</v>
      </c>
      <c r="B28" s="2" t="s">
        <v>555</v>
      </c>
      <c r="C28" s="1" t="s">
        <v>71</v>
      </c>
      <c r="D28" s="2" t="s">
        <v>452</v>
      </c>
      <c r="E28" s="1" t="s">
        <v>6</v>
      </c>
      <c r="F28" s="1" t="s">
        <v>951</v>
      </c>
      <c r="G28" s="3" t="s">
        <v>1567</v>
      </c>
      <c r="I28" s="5" t="s">
        <v>976</v>
      </c>
      <c r="J28" s="5"/>
      <c r="K28" s="5"/>
      <c r="M28" s="1" t="s">
        <v>946</v>
      </c>
      <c r="N28" s="1">
        <v>2</v>
      </c>
      <c r="O28" s="1" t="s">
        <v>426</v>
      </c>
      <c r="P28" s="1">
        <v>2</v>
      </c>
      <c r="S28" s="1">
        <v>1</v>
      </c>
      <c r="U28" s="4">
        <v>86.5</v>
      </c>
      <c r="V28" s="4">
        <f t="shared" si="0"/>
        <v>173</v>
      </c>
      <c r="W28" s="33">
        <v>0.7</v>
      </c>
      <c r="X28" s="23">
        <f>U28*(1-W28)</f>
        <v>25.950000000000003</v>
      </c>
      <c r="Y28" s="23">
        <f t="shared" si="1"/>
        <v>51.900000000000006</v>
      </c>
    </row>
    <row r="29" spans="1:27" s="1" customFormat="1" x14ac:dyDescent="0.25">
      <c r="A29" s="1" t="s">
        <v>433</v>
      </c>
      <c r="B29" s="2" t="s">
        <v>551</v>
      </c>
      <c r="C29" s="1" t="s">
        <v>5</v>
      </c>
      <c r="D29" s="2" t="s">
        <v>452</v>
      </c>
      <c r="E29" s="1" t="s">
        <v>6</v>
      </c>
      <c r="F29" s="1" t="s">
        <v>6</v>
      </c>
      <c r="G29" s="3" t="s">
        <v>19</v>
      </c>
      <c r="I29" s="5" t="s">
        <v>403</v>
      </c>
      <c r="J29" s="5"/>
      <c r="K29" s="5"/>
      <c r="M29" s="1" t="s">
        <v>946</v>
      </c>
      <c r="N29" s="1">
        <v>2</v>
      </c>
      <c r="O29" s="1" t="s">
        <v>426</v>
      </c>
      <c r="P29" s="1">
        <v>1</v>
      </c>
      <c r="S29" s="1">
        <v>1</v>
      </c>
      <c r="U29" s="4">
        <v>20.38</v>
      </c>
      <c r="V29" s="4">
        <f t="shared" si="0"/>
        <v>40.76</v>
      </c>
      <c r="W29" s="33">
        <v>0.7</v>
      </c>
      <c r="X29" s="23">
        <f>U29*(1-W29)</f>
        <v>6.1140000000000008</v>
      </c>
      <c r="Y29" s="23">
        <f t="shared" si="1"/>
        <v>12.228000000000002</v>
      </c>
    </row>
    <row r="30" spans="1:27" s="1" customFormat="1" x14ac:dyDescent="0.25">
      <c r="A30" s="1" t="s">
        <v>433</v>
      </c>
      <c r="B30" s="2" t="s">
        <v>555</v>
      </c>
      <c r="C30" s="1" t="s">
        <v>71</v>
      </c>
      <c r="D30" s="2" t="s">
        <v>452</v>
      </c>
      <c r="E30" s="1" t="s">
        <v>6</v>
      </c>
      <c r="F30" s="1" t="s">
        <v>951</v>
      </c>
      <c r="G30" s="3" t="s">
        <v>1568</v>
      </c>
      <c r="I30" s="5" t="s">
        <v>975</v>
      </c>
      <c r="J30" s="5"/>
      <c r="K30" s="5"/>
      <c r="M30" s="1" t="s">
        <v>946</v>
      </c>
      <c r="N30" s="1">
        <v>2</v>
      </c>
      <c r="O30" s="1" t="s">
        <v>426</v>
      </c>
      <c r="P30" s="1">
        <v>2</v>
      </c>
      <c r="S30" s="1">
        <v>1</v>
      </c>
      <c r="U30" s="4"/>
      <c r="V30" s="4">
        <f t="shared" si="0"/>
        <v>0</v>
      </c>
      <c r="W30" s="33"/>
      <c r="X30" s="23">
        <v>10</v>
      </c>
      <c r="Y30" s="23">
        <f t="shared" si="1"/>
        <v>20</v>
      </c>
    </row>
    <row r="31" spans="1:27" s="1" customFormat="1" x14ac:dyDescent="0.25">
      <c r="A31" s="1" t="s">
        <v>433</v>
      </c>
      <c r="B31" s="2" t="s">
        <v>551</v>
      </c>
      <c r="C31" s="1" t="s">
        <v>200</v>
      </c>
      <c r="D31" s="2" t="s">
        <v>551</v>
      </c>
      <c r="E31" s="1" t="s">
        <v>951</v>
      </c>
      <c r="F31" s="1" t="s">
        <v>951</v>
      </c>
      <c r="G31" s="3" t="s">
        <v>1518</v>
      </c>
      <c r="I31" s="5" t="s">
        <v>1020</v>
      </c>
      <c r="J31" s="5"/>
      <c r="K31" s="5"/>
      <c r="M31" s="1" t="s">
        <v>946</v>
      </c>
      <c r="N31" s="1">
        <v>4</v>
      </c>
      <c r="O31" s="1" t="s">
        <v>426</v>
      </c>
      <c r="P31" s="1">
        <v>1</v>
      </c>
      <c r="S31" s="1">
        <v>1</v>
      </c>
      <c r="U31" s="4">
        <v>22.79</v>
      </c>
      <c r="V31" s="4">
        <f t="shared" si="0"/>
        <v>91.16</v>
      </c>
      <c r="W31" s="33">
        <v>0.7</v>
      </c>
      <c r="X31" s="23">
        <f>U31*(1-W31)</f>
        <v>6.8370000000000006</v>
      </c>
      <c r="Y31" s="23">
        <f t="shared" si="1"/>
        <v>27.348000000000003</v>
      </c>
    </row>
    <row r="32" spans="1:27" s="1" customFormat="1" x14ac:dyDescent="0.25">
      <c r="A32" s="1" t="s">
        <v>433</v>
      </c>
      <c r="B32" s="2" t="s">
        <v>551</v>
      </c>
      <c r="C32" s="1" t="s">
        <v>71</v>
      </c>
      <c r="D32" s="2" t="s">
        <v>452</v>
      </c>
      <c r="E32" s="1" t="s">
        <v>6</v>
      </c>
      <c r="F32" s="1" t="s">
        <v>951</v>
      </c>
      <c r="G32" s="3" t="s">
        <v>1777</v>
      </c>
      <c r="I32" s="5" t="s">
        <v>985</v>
      </c>
      <c r="J32" s="5"/>
      <c r="K32" s="5"/>
      <c r="M32" s="1" t="s">
        <v>946</v>
      </c>
      <c r="N32" s="1">
        <v>18</v>
      </c>
      <c r="O32" s="1" t="s">
        <v>426</v>
      </c>
      <c r="P32" s="1">
        <v>1</v>
      </c>
      <c r="S32" s="1">
        <v>1</v>
      </c>
      <c r="U32" s="4">
        <v>33.090000000000003</v>
      </c>
      <c r="V32" s="4">
        <f t="shared" si="0"/>
        <v>595.62000000000012</v>
      </c>
      <c r="W32" s="33">
        <v>0.7</v>
      </c>
      <c r="X32" s="23">
        <f>U32*(1-W32)</f>
        <v>9.9270000000000032</v>
      </c>
      <c r="Y32" s="23">
        <f t="shared" si="1"/>
        <v>178.68600000000006</v>
      </c>
    </row>
    <row r="33" spans="1:27" s="56" customFormat="1" x14ac:dyDescent="0.25">
      <c r="A33" s="1" t="s">
        <v>433</v>
      </c>
      <c r="B33" s="2" t="s">
        <v>555</v>
      </c>
      <c r="C33" s="1" t="s">
        <v>71</v>
      </c>
      <c r="D33" s="2" t="s">
        <v>453</v>
      </c>
      <c r="E33" s="1" t="s">
        <v>6</v>
      </c>
      <c r="F33" s="1" t="s">
        <v>951</v>
      </c>
      <c r="G33" s="3" t="s">
        <v>75</v>
      </c>
      <c r="H33" s="1"/>
      <c r="I33" s="5" t="s">
        <v>985</v>
      </c>
      <c r="J33" s="5"/>
      <c r="K33" s="5"/>
      <c r="L33" s="1"/>
      <c r="M33" s="1" t="s">
        <v>946</v>
      </c>
      <c r="N33" s="1">
        <v>1</v>
      </c>
      <c r="O33" s="1" t="s">
        <v>426</v>
      </c>
      <c r="P33" s="1">
        <v>1</v>
      </c>
      <c r="Q33" s="1"/>
      <c r="R33" s="1"/>
      <c r="S33" s="1">
        <v>1</v>
      </c>
      <c r="T33" s="1"/>
      <c r="U33" s="4"/>
      <c r="V33" s="4">
        <f t="shared" si="0"/>
        <v>0</v>
      </c>
      <c r="W33" s="33"/>
      <c r="X33" s="23">
        <v>5</v>
      </c>
      <c r="Y33" s="23">
        <f t="shared" si="1"/>
        <v>5</v>
      </c>
      <c r="Z33" s="1"/>
      <c r="AA33" s="1"/>
    </row>
    <row r="34" spans="1:27" s="1" customFormat="1" x14ac:dyDescent="0.25">
      <c r="A34" s="1" t="s">
        <v>433</v>
      </c>
      <c r="B34" s="2" t="s">
        <v>551</v>
      </c>
      <c r="C34" s="1" t="s">
        <v>5</v>
      </c>
      <c r="D34" s="2" t="s">
        <v>452</v>
      </c>
      <c r="E34" s="1" t="s">
        <v>6</v>
      </c>
      <c r="F34" s="1" t="s">
        <v>6</v>
      </c>
      <c r="G34" s="3" t="s">
        <v>21</v>
      </c>
      <c r="I34" s="5" t="s">
        <v>977</v>
      </c>
      <c r="J34" s="5"/>
      <c r="K34" s="5"/>
      <c r="M34" s="1" t="s">
        <v>946</v>
      </c>
      <c r="N34" s="1">
        <v>3</v>
      </c>
      <c r="O34" s="1" t="s">
        <v>426</v>
      </c>
      <c r="P34" s="1">
        <v>1</v>
      </c>
      <c r="S34" s="1">
        <v>1</v>
      </c>
      <c r="U34" s="4">
        <v>93.51</v>
      </c>
      <c r="V34" s="4">
        <f t="shared" si="0"/>
        <v>280.53000000000003</v>
      </c>
      <c r="W34" s="33">
        <v>0.7</v>
      </c>
      <c r="X34" s="23">
        <f>U34*(1-W34)</f>
        <v>28.053000000000004</v>
      </c>
      <c r="Y34" s="23">
        <f t="shared" si="1"/>
        <v>84.15900000000002</v>
      </c>
    </row>
    <row r="35" spans="1:27" s="1" customFormat="1" x14ac:dyDescent="0.25">
      <c r="A35" s="48" t="s">
        <v>433</v>
      </c>
      <c r="B35" s="49" t="s">
        <v>551</v>
      </c>
      <c r="C35" s="48" t="s">
        <v>38</v>
      </c>
      <c r="D35" s="49" t="s">
        <v>438</v>
      </c>
      <c r="E35" s="48" t="s">
        <v>6</v>
      </c>
      <c r="F35" s="48" t="s">
        <v>951</v>
      </c>
      <c r="G35" s="50" t="s">
        <v>79</v>
      </c>
      <c r="H35" s="48"/>
      <c r="I35" s="51" t="s">
        <v>1147</v>
      </c>
      <c r="J35" s="51"/>
      <c r="K35" s="51"/>
      <c r="L35" s="48"/>
      <c r="M35" s="48" t="s">
        <v>946</v>
      </c>
      <c r="N35" s="48">
        <v>0</v>
      </c>
      <c r="O35" s="48" t="s">
        <v>426</v>
      </c>
      <c r="P35" s="48">
        <v>1</v>
      </c>
      <c r="Q35" s="48"/>
      <c r="R35" s="48"/>
      <c r="S35" s="48">
        <v>1</v>
      </c>
      <c r="T35" s="48"/>
      <c r="U35" s="52"/>
      <c r="V35" s="52">
        <f t="shared" si="0"/>
        <v>0</v>
      </c>
      <c r="W35" s="53"/>
      <c r="X35" s="54">
        <v>10</v>
      </c>
      <c r="Y35" s="54">
        <f t="shared" si="1"/>
        <v>0</v>
      </c>
      <c r="Z35" s="48"/>
      <c r="AA35" s="48"/>
    </row>
    <row r="36" spans="1:27" s="1" customFormat="1" x14ac:dyDescent="0.25">
      <c r="A36" s="1" t="s">
        <v>433</v>
      </c>
      <c r="B36" s="2" t="s">
        <v>551</v>
      </c>
      <c r="C36" s="1" t="s">
        <v>71</v>
      </c>
      <c r="D36" s="1">
        <v>12</v>
      </c>
      <c r="E36" s="1" t="s">
        <v>6</v>
      </c>
      <c r="F36" s="1" t="s">
        <v>951</v>
      </c>
      <c r="G36" s="3" t="s">
        <v>85</v>
      </c>
      <c r="I36" s="5" t="s">
        <v>1076</v>
      </c>
      <c r="J36" s="5"/>
      <c r="K36" s="5"/>
      <c r="M36" s="1" t="s">
        <v>946</v>
      </c>
      <c r="N36" s="1">
        <v>9</v>
      </c>
      <c r="O36" s="1" t="s">
        <v>426</v>
      </c>
      <c r="P36" s="1">
        <v>1</v>
      </c>
      <c r="S36" s="1">
        <v>1</v>
      </c>
      <c r="U36" s="4">
        <v>51.13</v>
      </c>
      <c r="V36" s="4">
        <f t="shared" si="0"/>
        <v>460.17</v>
      </c>
      <c r="W36" s="33">
        <v>0.7</v>
      </c>
      <c r="X36" s="23">
        <f>U36*(1-W36)</f>
        <v>15.339000000000002</v>
      </c>
      <c r="Y36" s="23">
        <f t="shared" si="1"/>
        <v>138.05100000000002</v>
      </c>
    </row>
    <row r="37" spans="1:27" s="1" customFormat="1" x14ac:dyDescent="0.25">
      <c r="A37" s="1" t="s">
        <v>433</v>
      </c>
      <c r="B37" s="2" t="s">
        <v>551</v>
      </c>
      <c r="C37" s="1" t="s">
        <v>38</v>
      </c>
      <c r="D37" s="2" t="s">
        <v>436</v>
      </c>
      <c r="E37" s="1" t="s">
        <v>6</v>
      </c>
      <c r="F37" s="1" t="s">
        <v>6</v>
      </c>
      <c r="G37" s="3" t="s">
        <v>87</v>
      </c>
      <c r="I37" s="5" t="s">
        <v>1152</v>
      </c>
      <c r="J37" s="5"/>
      <c r="K37" s="5"/>
      <c r="M37" s="1" t="s">
        <v>946</v>
      </c>
      <c r="N37" s="1">
        <v>1</v>
      </c>
      <c r="O37" s="1" t="s">
        <v>426</v>
      </c>
      <c r="P37" s="1">
        <v>1</v>
      </c>
      <c r="S37" s="1">
        <v>1</v>
      </c>
      <c r="U37" s="4"/>
      <c r="V37" s="4">
        <f t="shared" si="0"/>
        <v>0</v>
      </c>
      <c r="W37" s="33"/>
      <c r="X37" s="23">
        <v>10</v>
      </c>
      <c r="Y37" s="23">
        <f t="shared" si="1"/>
        <v>10</v>
      </c>
    </row>
    <row r="38" spans="1:27" s="1" customFormat="1" x14ac:dyDescent="0.25">
      <c r="A38" s="1" t="s">
        <v>433</v>
      </c>
      <c r="B38" s="2" t="s">
        <v>551</v>
      </c>
      <c r="C38" s="1" t="s">
        <v>38</v>
      </c>
      <c r="D38" s="2" t="s">
        <v>436</v>
      </c>
      <c r="E38" s="1" t="s">
        <v>6</v>
      </c>
      <c r="F38" s="1" t="s">
        <v>6</v>
      </c>
      <c r="G38" s="3" t="s">
        <v>88</v>
      </c>
      <c r="I38" s="5" t="s">
        <v>1149</v>
      </c>
      <c r="J38" s="5"/>
      <c r="K38" s="5"/>
      <c r="M38" s="1" t="s">
        <v>946</v>
      </c>
      <c r="N38" s="1">
        <v>1</v>
      </c>
      <c r="O38" s="1" t="s">
        <v>426</v>
      </c>
      <c r="P38" s="1">
        <v>1</v>
      </c>
      <c r="S38" s="1">
        <v>1</v>
      </c>
      <c r="U38" s="4">
        <v>16.5</v>
      </c>
      <c r="V38" s="4">
        <f t="shared" si="0"/>
        <v>16.5</v>
      </c>
      <c r="W38" s="33">
        <v>0.7</v>
      </c>
      <c r="X38" s="23">
        <f>U38*(1-W38)</f>
        <v>4.9500000000000011</v>
      </c>
      <c r="Y38" s="23">
        <f t="shared" si="1"/>
        <v>4.9500000000000011</v>
      </c>
    </row>
    <row r="39" spans="1:27" s="1" customFormat="1" x14ac:dyDescent="0.25">
      <c r="A39" s="1" t="s">
        <v>433</v>
      </c>
      <c r="B39" s="2" t="s">
        <v>551</v>
      </c>
      <c r="C39" s="1" t="s">
        <v>38</v>
      </c>
      <c r="D39" s="2" t="s">
        <v>436</v>
      </c>
      <c r="E39" s="1" t="s">
        <v>6</v>
      </c>
      <c r="F39" s="1" t="s">
        <v>6</v>
      </c>
      <c r="G39" s="3" t="s">
        <v>86</v>
      </c>
      <c r="I39" s="5" t="s">
        <v>1150</v>
      </c>
      <c r="J39" s="5"/>
      <c r="K39" s="5"/>
      <c r="M39" s="1" t="s">
        <v>946</v>
      </c>
      <c r="N39" s="1">
        <v>1</v>
      </c>
      <c r="O39" s="1" t="s">
        <v>426</v>
      </c>
      <c r="P39" s="1">
        <v>1</v>
      </c>
      <c r="S39" s="1">
        <v>1</v>
      </c>
      <c r="U39" s="4"/>
      <c r="V39" s="4">
        <f t="shared" si="0"/>
        <v>0</v>
      </c>
      <c r="W39" s="33"/>
      <c r="X39" s="23">
        <v>5</v>
      </c>
      <c r="Y39" s="23">
        <f t="shared" si="1"/>
        <v>5</v>
      </c>
    </row>
    <row r="40" spans="1:27" s="1" customFormat="1" x14ac:dyDescent="0.25">
      <c r="A40" s="1" t="s">
        <v>433</v>
      </c>
      <c r="B40" s="2" t="s">
        <v>551</v>
      </c>
      <c r="C40" s="1" t="s">
        <v>38</v>
      </c>
      <c r="D40" s="2" t="s">
        <v>436</v>
      </c>
      <c r="E40" s="1" t="s">
        <v>6</v>
      </c>
      <c r="F40" s="1" t="s">
        <v>6</v>
      </c>
      <c r="G40" s="3" t="s">
        <v>84</v>
      </c>
      <c r="I40" s="5" t="s">
        <v>1146</v>
      </c>
      <c r="J40" s="5"/>
      <c r="K40" s="5"/>
      <c r="M40" s="1" t="s">
        <v>946</v>
      </c>
      <c r="N40" s="1">
        <v>7</v>
      </c>
      <c r="O40" s="1" t="s">
        <v>426</v>
      </c>
      <c r="P40" s="1">
        <v>1</v>
      </c>
      <c r="S40" s="1">
        <v>1</v>
      </c>
      <c r="U40" s="4">
        <v>80.3</v>
      </c>
      <c r="V40" s="4">
        <f t="shared" si="0"/>
        <v>562.1</v>
      </c>
      <c r="W40" s="33">
        <v>0.7</v>
      </c>
      <c r="X40" s="23">
        <f t="shared" ref="X40:X50" si="3">U40*(1-W40)</f>
        <v>24.090000000000003</v>
      </c>
      <c r="Y40" s="23">
        <f t="shared" si="1"/>
        <v>168.63000000000002</v>
      </c>
    </row>
    <row r="41" spans="1:27" s="1" customFormat="1" x14ac:dyDescent="0.25">
      <c r="A41" s="1" t="s">
        <v>433</v>
      </c>
      <c r="B41" s="2" t="s">
        <v>551</v>
      </c>
      <c r="C41" s="1" t="s">
        <v>38</v>
      </c>
      <c r="D41" s="2" t="s">
        <v>436</v>
      </c>
      <c r="E41" s="1" t="s">
        <v>6</v>
      </c>
      <c r="F41" s="1" t="s">
        <v>6</v>
      </c>
      <c r="G41" s="3" t="s">
        <v>1483</v>
      </c>
      <c r="I41" s="5" t="s">
        <v>207</v>
      </c>
      <c r="J41" s="5"/>
      <c r="K41" s="5"/>
      <c r="M41" s="1" t="s">
        <v>946</v>
      </c>
      <c r="N41" s="1">
        <v>1</v>
      </c>
      <c r="O41" s="1" t="s">
        <v>426</v>
      </c>
      <c r="P41" s="1">
        <v>1</v>
      </c>
      <c r="S41" s="1">
        <v>1</v>
      </c>
      <c r="U41" s="4">
        <v>168.05</v>
      </c>
      <c r="V41" s="4">
        <f t="shared" si="0"/>
        <v>168.05</v>
      </c>
      <c r="W41" s="33">
        <v>0.7</v>
      </c>
      <c r="X41" s="23">
        <f t="shared" si="3"/>
        <v>50.415000000000013</v>
      </c>
      <c r="Y41" s="23">
        <f t="shared" si="1"/>
        <v>50.415000000000013</v>
      </c>
    </row>
    <row r="42" spans="1:27" s="1" customFormat="1" x14ac:dyDescent="0.25">
      <c r="A42" s="1" t="s">
        <v>433</v>
      </c>
      <c r="B42" s="2" t="s">
        <v>551</v>
      </c>
      <c r="C42" s="1" t="s">
        <v>38</v>
      </c>
      <c r="D42" s="2" t="s">
        <v>436</v>
      </c>
      <c r="E42" s="1" t="s">
        <v>6</v>
      </c>
      <c r="F42" s="1" t="s">
        <v>6</v>
      </c>
      <c r="G42" s="3" t="s">
        <v>1484</v>
      </c>
      <c r="I42" s="5" t="s">
        <v>1151</v>
      </c>
      <c r="J42" s="5"/>
      <c r="K42" s="5"/>
      <c r="M42" s="1" t="s">
        <v>946</v>
      </c>
      <c r="N42" s="1">
        <v>1</v>
      </c>
      <c r="O42" s="1" t="s">
        <v>426</v>
      </c>
      <c r="P42" s="1">
        <v>1</v>
      </c>
      <c r="S42" s="1">
        <v>1</v>
      </c>
      <c r="U42" s="4">
        <v>215.6</v>
      </c>
      <c r="V42" s="4">
        <f t="shared" si="0"/>
        <v>215.6</v>
      </c>
      <c r="W42" s="33">
        <v>0.7</v>
      </c>
      <c r="X42" s="23">
        <f t="shared" si="3"/>
        <v>64.680000000000007</v>
      </c>
      <c r="Y42" s="23">
        <f t="shared" si="1"/>
        <v>64.680000000000007</v>
      </c>
    </row>
    <row r="43" spans="1:27" s="1" customFormat="1" x14ac:dyDescent="0.25">
      <c r="A43" s="1" t="s">
        <v>433</v>
      </c>
      <c r="B43" s="2" t="s">
        <v>551</v>
      </c>
      <c r="C43" s="1" t="s">
        <v>38</v>
      </c>
      <c r="D43" s="2" t="s">
        <v>448</v>
      </c>
      <c r="E43" s="1" t="s">
        <v>6</v>
      </c>
      <c r="F43" s="1" t="s">
        <v>951</v>
      </c>
      <c r="G43" s="3" t="s">
        <v>202</v>
      </c>
      <c r="I43" s="5" t="s">
        <v>1146</v>
      </c>
      <c r="J43" s="5"/>
      <c r="K43" s="5"/>
      <c r="M43" s="1" t="s">
        <v>946</v>
      </c>
      <c r="N43" s="1">
        <v>3</v>
      </c>
      <c r="O43" s="1" t="s">
        <v>426</v>
      </c>
      <c r="P43" s="1">
        <v>1</v>
      </c>
      <c r="S43" s="1">
        <v>1</v>
      </c>
      <c r="U43" s="4">
        <v>100.18</v>
      </c>
      <c r="V43" s="4">
        <f t="shared" si="0"/>
        <v>300.54000000000002</v>
      </c>
      <c r="W43" s="33">
        <v>0.7</v>
      </c>
      <c r="X43" s="23">
        <f t="shared" si="3"/>
        <v>30.054000000000006</v>
      </c>
      <c r="Y43" s="23">
        <f t="shared" si="1"/>
        <v>90.16200000000002</v>
      </c>
    </row>
    <row r="44" spans="1:27" s="1" customFormat="1" x14ac:dyDescent="0.25">
      <c r="A44" s="1" t="s">
        <v>433</v>
      </c>
      <c r="B44" s="2" t="s">
        <v>551</v>
      </c>
      <c r="C44" s="1" t="s">
        <v>38</v>
      </c>
      <c r="D44" s="2" t="s">
        <v>436</v>
      </c>
      <c r="E44" s="1" t="s">
        <v>6</v>
      </c>
      <c r="F44" s="1" t="s">
        <v>6</v>
      </c>
      <c r="G44" s="3" t="s">
        <v>83</v>
      </c>
      <c r="I44" s="5" t="s">
        <v>1146</v>
      </c>
      <c r="J44" s="5"/>
      <c r="K44" s="5"/>
      <c r="M44" s="1" t="s">
        <v>946</v>
      </c>
      <c r="N44" s="1">
        <v>9</v>
      </c>
      <c r="O44" s="1" t="s">
        <v>426</v>
      </c>
      <c r="P44" s="1">
        <v>1</v>
      </c>
      <c r="S44" s="1">
        <v>1</v>
      </c>
      <c r="U44" s="4">
        <v>122.84</v>
      </c>
      <c r="V44" s="4">
        <f t="shared" si="0"/>
        <v>1105.56</v>
      </c>
      <c r="W44" s="33">
        <v>0.7</v>
      </c>
      <c r="X44" s="23">
        <f t="shared" si="3"/>
        <v>36.852000000000004</v>
      </c>
      <c r="Y44" s="23">
        <f t="shared" si="1"/>
        <v>331.66800000000001</v>
      </c>
    </row>
    <row r="45" spans="1:27" s="1" customFormat="1" x14ac:dyDescent="0.25">
      <c r="A45" s="1" t="s">
        <v>433</v>
      </c>
      <c r="B45" s="2" t="s">
        <v>551</v>
      </c>
      <c r="C45" s="1" t="s">
        <v>38</v>
      </c>
      <c r="D45" s="2" t="s">
        <v>448</v>
      </c>
      <c r="E45" s="1" t="s">
        <v>6</v>
      </c>
      <c r="F45" s="1" t="s">
        <v>951</v>
      </c>
      <c r="G45" s="3" t="s">
        <v>81</v>
      </c>
      <c r="I45" s="5" t="s">
        <v>1144</v>
      </c>
      <c r="J45" s="5"/>
      <c r="K45" s="5"/>
      <c r="M45" s="1" t="s">
        <v>946</v>
      </c>
      <c r="N45" s="1">
        <v>1</v>
      </c>
      <c r="O45" s="1" t="s">
        <v>426</v>
      </c>
      <c r="P45" s="1">
        <v>1</v>
      </c>
      <c r="S45" s="1">
        <v>1</v>
      </c>
      <c r="U45" s="4">
        <v>283.5</v>
      </c>
      <c r="V45" s="4">
        <f t="shared" si="0"/>
        <v>283.5</v>
      </c>
      <c r="W45" s="33">
        <v>0.7</v>
      </c>
      <c r="X45" s="23">
        <f t="shared" si="3"/>
        <v>85.050000000000011</v>
      </c>
      <c r="Y45" s="23">
        <f t="shared" si="1"/>
        <v>85.050000000000011</v>
      </c>
    </row>
    <row r="46" spans="1:27" s="1" customFormat="1" x14ac:dyDescent="0.25">
      <c r="A46" s="1" t="s">
        <v>433</v>
      </c>
      <c r="B46" s="2" t="s">
        <v>555</v>
      </c>
      <c r="C46" s="1" t="s">
        <v>71</v>
      </c>
      <c r="D46" s="2" t="s">
        <v>452</v>
      </c>
      <c r="E46" s="1" t="s">
        <v>6</v>
      </c>
      <c r="F46" s="1" t="s">
        <v>951</v>
      </c>
      <c r="G46" s="3" t="s">
        <v>1562</v>
      </c>
      <c r="I46" s="5" t="s">
        <v>207</v>
      </c>
      <c r="J46" s="5"/>
      <c r="K46" s="5"/>
      <c r="M46" s="1" t="s">
        <v>946</v>
      </c>
      <c r="N46" s="1">
        <v>1</v>
      </c>
      <c r="O46" s="1" t="s">
        <v>426</v>
      </c>
      <c r="P46" s="1">
        <v>1</v>
      </c>
      <c r="S46" s="1">
        <v>1</v>
      </c>
      <c r="U46" s="4">
        <v>139.93</v>
      </c>
      <c r="V46" s="4">
        <f t="shared" si="0"/>
        <v>139.93</v>
      </c>
      <c r="W46" s="33">
        <v>0.7</v>
      </c>
      <c r="X46" s="23">
        <f t="shared" si="3"/>
        <v>41.979000000000006</v>
      </c>
      <c r="Y46" s="23">
        <f t="shared" si="1"/>
        <v>41.979000000000006</v>
      </c>
    </row>
    <row r="47" spans="1:27" s="1" customFormat="1" x14ac:dyDescent="0.25">
      <c r="A47" s="1" t="s">
        <v>433</v>
      </c>
      <c r="B47" s="2" t="s">
        <v>551</v>
      </c>
      <c r="C47" s="1" t="s">
        <v>38</v>
      </c>
      <c r="D47" s="2" t="s">
        <v>448</v>
      </c>
      <c r="E47" s="1" t="s">
        <v>6</v>
      </c>
      <c r="F47" s="1" t="s">
        <v>951</v>
      </c>
      <c r="G47" s="3" t="s">
        <v>80</v>
      </c>
      <c r="I47" s="5" t="s">
        <v>207</v>
      </c>
      <c r="J47" s="5"/>
      <c r="K47" s="5"/>
      <c r="M47" s="1" t="s">
        <v>946</v>
      </c>
      <c r="N47" s="1">
        <v>11</v>
      </c>
      <c r="O47" s="1" t="s">
        <v>426</v>
      </c>
      <c r="P47" s="1">
        <v>1</v>
      </c>
      <c r="S47" s="1">
        <v>1</v>
      </c>
      <c r="U47" s="4">
        <v>20.440000000000001</v>
      </c>
      <c r="V47" s="4">
        <f t="shared" si="0"/>
        <v>224.84</v>
      </c>
      <c r="W47" s="33">
        <v>0.7</v>
      </c>
      <c r="X47" s="23">
        <f t="shared" si="3"/>
        <v>6.1320000000000014</v>
      </c>
      <c r="Y47" s="23">
        <f t="shared" si="1"/>
        <v>67.452000000000012</v>
      </c>
    </row>
    <row r="48" spans="1:27" s="1" customFormat="1" x14ac:dyDescent="0.25">
      <c r="A48" s="1" t="s">
        <v>433</v>
      </c>
      <c r="B48" s="2" t="s">
        <v>555</v>
      </c>
      <c r="C48" s="1" t="s">
        <v>71</v>
      </c>
      <c r="D48" s="2" t="s">
        <v>438</v>
      </c>
      <c r="E48" s="1" t="s">
        <v>6</v>
      </c>
      <c r="F48" s="1" t="s">
        <v>951</v>
      </c>
      <c r="G48" s="3" t="s">
        <v>1553</v>
      </c>
      <c r="I48" s="5" t="s">
        <v>971</v>
      </c>
      <c r="J48" s="5"/>
      <c r="K48" s="5"/>
      <c r="M48" s="1" t="s">
        <v>946</v>
      </c>
      <c r="N48" s="1">
        <v>2</v>
      </c>
      <c r="O48" s="1" t="s">
        <v>426</v>
      </c>
      <c r="P48" s="1">
        <v>1</v>
      </c>
      <c r="S48" s="1">
        <v>1</v>
      </c>
      <c r="U48" s="4">
        <v>15.11</v>
      </c>
      <c r="V48" s="4">
        <f t="shared" si="0"/>
        <v>30.22</v>
      </c>
      <c r="W48" s="33">
        <v>0.7</v>
      </c>
      <c r="X48" s="23">
        <f t="shared" si="3"/>
        <v>4.5330000000000004</v>
      </c>
      <c r="Y48" s="23">
        <f t="shared" si="1"/>
        <v>9.0660000000000007</v>
      </c>
    </row>
    <row r="49" spans="1:27" s="1" customFormat="1" x14ac:dyDescent="0.25">
      <c r="A49" s="1" t="s">
        <v>433</v>
      </c>
      <c r="B49" s="2" t="s">
        <v>555</v>
      </c>
      <c r="C49" s="1" t="s">
        <v>71</v>
      </c>
      <c r="D49" s="2" t="s">
        <v>453</v>
      </c>
      <c r="E49" s="1" t="s">
        <v>6</v>
      </c>
      <c r="F49" s="1" t="s">
        <v>951</v>
      </c>
      <c r="G49" s="3" t="s">
        <v>1578</v>
      </c>
      <c r="I49" s="5" t="s">
        <v>983</v>
      </c>
      <c r="J49" s="5"/>
      <c r="K49" s="5"/>
      <c r="M49" s="1" t="s">
        <v>946</v>
      </c>
      <c r="N49" s="1">
        <v>1</v>
      </c>
      <c r="O49" s="1" t="s">
        <v>426</v>
      </c>
      <c r="P49" s="1">
        <v>1</v>
      </c>
      <c r="S49" s="1">
        <v>1</v>
      </c>
      <c r="U49" s="4">
        <v>3.42</v>
      </c>
      <c r="V49" s="4">
        <f t="shared" si="0"/>
        <v>3.42</v>
      </c>
      <c r="W49" s="33">
        <v>0.7</v>
      </c>
      <c r="X49" s="23">
        <f t="shared" si="3"/>
        <v>1.026</v>
      </c>
      <c r="Y49" s="23">
        <f t="shared" si="1"/>
        <v>1.026</v>
      </c>
    </row>
    <row r="50" spans="1:27" s="16" customFormat="1" x14ac:dyDescent="0.25">
      <c r="A50" s="1" t="s">
        <v>433</v>
      </c>
      <c r="B50" s="2" t="s">
        <v>555</v>
      </c>
      <c r="C50" s="1" t="s">
        <v>71</v>
      </c>
      <c r="D50" s="2" t="s">
        <v>551</v>
      </c>
      <c r="E50" s="1" t="s">
        <v>6</v>
      </c>
      <c r="F50" s="1" t="s">
        <v>951</v>
      </c>
      <c r="G50" s="6" t="s">
        <v>1578</v>
      </c>
      <c r="H50" s="1"/>
      <c r="I50" s="5" t="s">
        <v>2374</v>
      </c>
      <c r="J50" s="5"/>
      <c r="K50" s="5"/>
      <c r="L50" s="1"/>
      <c r="M50" s="1" t="s">
        <v>946</v>
      </c>
      <c r="N50" s="1">
        <v>1</v>
      </c>
      <c r="O50" s="1" t="s">
        <v>426</v>
      </c>
      <c r="P50" s="1">
        <v>1</v>
      </c>
      <c r="Q50" s="1"/>
      <c r="R50" s="1"/>
      <c r="S50" s="1">
        <v>1</v>
      </c>
      <c r="T50" s="1"/>
      <c r="U50" s="4">
        <v>3.42</v>
      </c>
      <c r="V50" s="4">
        <f t="shared" si="0"/>
        <v>3.42</v>
      </c>
      <c r="W50" s="33">
        <v>0.7</v>
      </c>
      <c r="X50" s="23">
        <f t="shared" si="3"/>
        <v>1.026</v>
      </c>
      <c r="Y50" s="23">
        <f t="shared" si="1"/>
        <v>1.026</v>
      </c>
      <c r="Z50" s="1"/>
      <c r="AA50" s="1"/>
    </row>
    <row r="51" spans="1:27" s="1" customFormat="1" x14ac:dyDescent="0.25">
      <c r="A51" s="1" t="s">
        <v>433</v>
      </c>
      <c r="B51" s="2" t="s">
        <v>551</v>
      </c>
      <c r="C51" s="1" t="s">
        <v>38</v>
      </c>
      <c r="D51" s="2" t="s">
        <v>448</v>
      </c>
      <c r="E51" s="1" t="s">
        <v>6</v>
      </c>
      <c r="F51" s="1" t="s">
        <v>951</v>
      </c>
      <c r="G51" s="3" t="s">
        <v>82</v>
      </c>
      <c r="I51" s="5" t="s">
        <v>207</v>
      </c>
      <c r="J51" s="5"/>
      <c r="K51" s="5"/>
      <c r="M51" s="1" t="s">
        <v>946</v>
      </c>
      <c r="N51" s="1">
        <v>2</v>
      </c>
      <c r="O51" s="1" t="s">
        <v>426</v>
      </c>
      <c r="P51" s="1">
        <v>1</v>
      </c>
      <c r="S51" s="1">
        <v>1</v>
      </c>
      <c r="U51" s="4"/>
      <c r="V51" s="4">
        <f t="shared" si="0"/>
        <v>0</v>
      </c>
      <c r="W51" s="33"/>
      <c r="X51" s="23">
        <v>5</v>
      </c>
      <c r="Y51" s="23">
        <f t="shared" si="1"/>
        <v>10</v>
      </c>
    </row>
    <row r="52" spans="1:27" s="1" customFormat="1" x14ac:dyDescent="0.25">
      <c r="A52" s="1" t="s">
        <v>433</v>
      </c>
      <c r="B52" s="2" t="s">
        <v>551</v>
      </c>
      <c r="C52" s="1" t="s">
        <v>71</v>
      </c>
      <c r="D52" s="2" t="s">
        <v>452</v>
      </c>
      <c r="E52" s="1" t="s">
        <v>6</v>
      </c>
      <c r="F52" s="1" t="s">
        <v>951</v>
      </c>
      <c r="G52" s="3" t="s">
        <v>206</v>
      </c>
      <c r="I52" s="5" t="s">
        <v>207</v>
      </c>
      <c r="J52" s="5"/>
      <c r="K52" s="5"/>
      <c r="M52" s="1" t="s">
        <v>946</v>
      </c>
      <c r="N52" s="1">
        <v>1</v>
      </c>
      <c r="O52" s="1" t="s">
        <v>426</v>
      </c>
      <c r="P52" s="1">
        <v>1</v>
      </c>
      <c r="S52" s="1">
        <v>1</v>
      </c>
      <c r="U52" s="4">
        <v>133.68</v>
      </c>
      <c r="V52" s="4">
        <f t="shared" si="0"/>
        <v>133.68</v>
      </c>
      <c r="W52" s="33">
        <v>0.7</v>
      </c>
      <c r="X52" s="23">
        <f t="shared" ref="X52:X60" si="4">U52*(1-W52)</f>
        <v>40.104000000000006</v>
      </c>
      <c r="Y52" s="23">
        <f t="shared" si="1"/>
        <v>40.104000000000006</v>
      </c>
    </row>
    <row r="53" spans="1:27" s="1" customFormat="1" x14ac:dyDescent="0.25">
      <c r="A53" s="1" t="s">
        <v>433</v>
      </c>
      <c r="B53" s="2" t="s">
        <v>551</v>
      </c>
      <c r="C53" s="1" t="s">
        <v>5</v>
      </c>
      <c r="D53" s="2" t="s">
        <v>453</v>
      </c>
      <c r="E53" s="1" t="s">
        <v>6</v>
      </c>
      <c r="F53" s="1" t="s">
        <v>6</v>
      </c>
      <c r="G53" s="3" t="s">
        <v>118</v>
      </c>
      <c r="I53" s="5" t="s">
        <v>1172</v>
      </c>
      <c r="J53" s="5"/>
      <c r="K53" s="5"/>
      <c r="M53" s="1" t="s">
        <v>946</v>
      </c>
      <c r="N53" s="1">
        <v>2</v>
      </c>
      <c r="O53" s="1" t="s">
        <v>426</v>
      </c>
      <c r="P53" s="1">
        <v>1</v>
      </c>
      <c r="S53" s="1">
        <v>1</v>
      </c>
      <c r="U53" s="4">
        <v>701.9</v>
      </c>
      <c r="V53" s="4">
        <f t="shared" si="0"/>
        <v>1403.8</v>
      </c>
      <c r="W53" s="33">
        <v>0.7</v>
      </c>
      <c r="X53" s="23">
        <f t="shared" si="4"/>
        <v>210.57000000000002</v>
      </c>
      <c r="Y53" s="23">
        <f t="shared" si="1"/>
        <v>421.14000000000004</v>
      </c>
    </row>
    <row r="54" spans="1:27" s="16" customFormat="1" x14ac:dyDescent="0.25">
      <c r="A54" s="1" t="s">
        <v>433</v>
      </c>
      <c r="B54" s="2" t="s">
        <v>551</v>
      </c>
      <c r="C54" s="1" t="s">
        <v>5</v>
      </c>
      <c r="D54" s="2" t="s">
        <v>453</v>
      </c>
      <c r="E54" s="1" t="s">
        <v>6</v>
      </c>
      <c r="F54" s="1" t="s">
        <v>6</v>
      </c>
      <c r="G54" s="3" t="s">
        <v>110</v>
      </c>
      <c r="H54" s="1"/>
      <c r="I54" s="5" t="s">
        <v>1172</v>
      </c>
      <c r="J54" s="5"/>
      <c r="K54" s="5"/>
      <c r="L54" s="1"/>
      <c r="M54" s="1" t="s">
        <v>946</v>
      </c>
      <c r="N54" s="1">
        <v>1</v>
      </c>
      <c r="O54" s="1" t="s">
        <v>426</v>
      </c>
      <c r="P54" s="1">
        <v>1</v>
      </c>
      <c r="Q54" s="1"/>
      <c r="R54" s="1"/>
      <c r="S54" s="1">
        <v>1</v>
      </c>
      <c r="T54" s="1"/>
      <c r="U54" s="4">
        <v>799.9</v>
      </c>
      <c r="V54" s="4">
        <f t="shared" si="0"/>
        <v>799.9</v>
      </c>
      <c r="W54" s="33">
        <v>0.7</v>
      </c>
      <c r="X54" s="23">
        <f t="shared" si="4"/>
        <v>239.97000000000003</v>
      </c>
      <c r="Y54" s="23">
        <f t="shared" si="1"/>
        <v>239.97000000000003</v>
      </c>
      <c r="Z54" s="1"/>
      <c r="AA54" s="1"/>
    </row>
    <row r="55" spans="1:27" s="1" customFormat="1" x14ac:dyDescent="0.25">
      <c r="A55" s="1" t="s">
        <v>433</v>
      </c>
      <c r="B55" s="2" t="s">
        <v>551</v>
      </c>
      <c r="C55" s="1" t="s">
        <v>5</v>
      </c>
      <c r="D55" s="2" t="s">
        <v>453</v>
      </c>
      <c r="E55" s="1" t="s">
        <v>6</v>
      </c>
      <c r="F55" s="1" t="s">
        <v>6</v>
      </c>
      <c r="G55" s="3" t="s">
        <v>111</v>
      </c>
      <c r="I55" s="5" t="s">
        <v>1172</v>
      </c>
      <c r="J55" s="5"/>
      <c r="K55" s="5"/>
      <c r="M55" s="1" t="s">
        <v>946</v>
      </c>
      <c r="N55" s="1">
        <v>2</v>
      </c>
      <c r="O55" s="1" t="s">
        <v>426</v>
      </c>
      <c r="P55" s="1">
        <v>1</v>
      </c>
      <c r="S55" s="1">
        <v>1</v>
      </c>
      <c r="U55" s="4">
        <v>569</v>
      </c>
      <c r="V55" s="4">
        <f t="shared" si="0"/>
        <v>1138</v>
      </c>
      <c r="W55" s="33">
        <v>0.7</v>
      </c>
      <c r="X55" s="23">
        <f t="shared" si="4"/>
        <v>170.70000000000002</v>
      </c>
      <c r="Y55" s="23">
        <f t="shared" si="1"/>
        <v>341.40000000000003</v>
      </c>
    </row>
    <row r="56" spans="1:27" s="16" customFormat="1" x14ac:dyDescent="0.25">
      <c r="A56" s="1" t="s">
        <v>433</v>
      </c>
      <c r="B56" s="2" t="s">
        <v>551</v>
      </c>
      <c r="C56" s="1" t="s">
        <v>5</v>
      </c>
      <c r="D56" s="2" t="s">
        <v>453</v>
      </c>
      <c r="E56" s="1" t="s">
        <v>6</v>
      </c>
      <c r="F56" s="1" t="s">
        <v>6</v>
      </c>
      <c r="G56" s="3" t="s">
        <v>112</v>
      </c>
      <c r="H56" s="1"/>
      <c r="I56" s="5" t="s">
        <v>1172</v>
      </c>
      <c r="J56" s="5"/>
      <c r="K56" s="5"/>
      <c r="L56" s="1"/>
      <c r="M56" s="1" t="s">
        <v>946</v>
      </c>
      <c r="N56" s="1">
        <v>1</v>
      </c>
      <c r="O56" s="1" t="s">
        <v>426</v>
      </c>
      <c r="P56" s="1">
        <v>1</v>
      </c>
      <c r="Q56" s="1"/>
      <c r="R56" s="1"/>
      <c r="S56" s="1">
        <v>1</v>
      </c>
      <c r="T56" s="1"/>
      <c r="U56" s="4">
        <v>352.1</v>
      </c>
      <c r="V56" s="4">
        <f t="shared" si="0"/>
        <v>352.1</v>
      </c>
      <c r="W56" s="33">
        <v>0.7</v>
      </c>
      <c r="X56" s="23">
        <f t="shared" si="4"/>
        <v>105.63000000000002</v>
      </c>
      <c r="Y56" s="23">
        <f t="shared" si="1"/>
        <v>105.63000000000002</v>
      </c>
      <c r="Z56" s="1"/>
      <c r="AA56" s="1"/>
    </row>
    <row r="57" spans="1:27" s="1" customFormat="1" x14ac:dyDescent="0.25">
      <c r="A57" s="1" t="s">
        <v>433</v>
      </c>
      <c r="B57" s="2" t="s">
        <v>551</v>
      </c>
      <c r="C57" s="1" t="s">
        <v>5</v>
      </c>
      <c r="D57" s="2" t="s">
        <v>453</v>
      </c>
      <c r="E57" s="1" t="s">
        <v>6</v>
      </c>
      <c r="F57" s="1" t="s">
        <v>6</v>
      </c>
      <c r="G57" s="3" t="s">
        <v>113</v>
      </c>
      <c r="I57" s="5" t="s">
        <v>1172</v>
      </c>
      <c r="J57" s="5"/>
      <c r="K57" s="5"/>
      <c r="M57" s="1" t="s">
        <v>946</v>
      </c>
      <c r="N57" s="1">
        <v>1</v>
      </c>
      <c r="O57" s="1" t="s">
        <v>426</v>
      </c>
      <c r="P57" s="1">
        <v>1</v>
      </c>
      <c r="S57" s="1">
        <v>1</v>
      </c>
      <c r="U57" s="4">
        <v>1074</v>
      </c>
      <c r="V57" s="4">
        <f t="shared" si="0"/>
        <v>1074</v>
      </c>
      <c r="W57" s="33">
        <v>0.7</v>
      </c>
      <c r="X57" s="23">
        <f t="shared" si="4"/>
        <v>322.20000000000005</v>
      </c>
      <c r="Y57" s="23">
        <f t="shared" si="1"/>
        <v>322.20000000000005</v>
      </c>
    </row>
    <row r="58" spans="1:27" s="1" customFormat="1" x14ac:dyDescent="0.25">
      <c r="A58" s="1" t="s">
        <v>433</v>
      </c>
      <c r="B58" s="2" t="s">
        <v>551</v>
      </c>
      <c r="C58" s="1" t="s">
        <v>5</v>
      </c>
      <c r="D58" s="2" t="s">
        <v>453</v>
      </c>
      <c r="E58" s="1" t="s">
        <v>6</v>
      </c>
      <c r="F58" s="1" t="s">
        <v>6</v>
      </c>
      <c r="G58" s="3" t="s">
        <v>114</v>
      </c>
      <c r="I58" s="5" t="s">
        <v>1172</v>
      </c>
      <c r="J58" s="5"/>
      <c r="K58" s="5"/>
      <c r="M58" s="1" t="s">
        <v>946</v>
      </c>
      <c r="N58" s="1">
        <v>1</v>
      </c>
      <c r="O58" s="1" t="s">
        <v>426</v>
      </c>
      <c r="P58" s="1">
        <v>1</v>
      </c>
      <c r="S58" s="1">
        <v>1</v>
      </c>
      <c r="U58" s="4">
        <v>526.9</v>
      </c>
      <c r="V58" s="4">
        <f t="shared" si="0"/>
        <v>526.9</v>
      </c>
      <c r="W58" s="33">
        <v>0.7</v>
      </c>
      <c r="X58" s="23">
        <f t="shared" si="4"/>
        <v>158.07000000000002</v>
      </c>
      <c r="Y58" s="23">
        <f t="shared" si="1"/>
        <v>158.07000000000002</v>
      </c>
    </row>
    <row r="59" spans="1:27" s="1" customFormat="1" x14ac:dyDescent="0.25">
      <c r="A59" s="1" t="s">
        <v>433</v>
      </c>
      <c r="B59" s="2" t="s">
        <v>551</v>
      </c>
      <c r="C59" s="1" t="s">
        <v>5</v>
      </c>
      <c r="D59" s="2" t="s">
        <v>453</v>
      </c>
      <c r="E59" s="1" t="s">
        <v>6</v>
      </c>
      <c r="F59" s="1" t="s">
        <v>6</v>
      </c>
      <c r="G59" s="3" t="s">
        <v>115</v>
      </c>
      <c r="I59" s="5" t="s">
        <v>1172</v>
      </c>
      <c r="J59" s="5"/>
      <c r="K59" s="5"/>
      <c r="M59" s="1" t="s">
        <v>946</v>
      </c>
      <c r="N59" s="1">
        <v>1</v>
      </c>
      <c r="O59" s="1" t="s">
        <v>426</v>
      </c>
      <c r="P59" s="1">
        <v>1</v>
      </c>
      <c r="S59" s="1">
        <v>1</v>
      </c>
      <c r="U59" s="4">
        <v>1069</v>
      </c>
      <c r="V59" s="4">
        <f t="shared" si="0"/>
        <v>1069</v>
      </c>
      <c r="W59" s="33">
        <v>0.7</v>
      </c>
      <c r="X59" s="23">
        <f t="shared" si="4"/>
        <v>320.70000000000005</v>
      </c>
      <c r="Y59" s="23">
        <f t="shared" si="1"/>
        <v>320.70000000000005</v>
      </c>
    </row>
    <row r="60" spans="1:27" s="1" customFormat="1" x14ac:dyDescent="0.25">
      <c r="A60" s="1" t="s">
        <v>433</v>
      </c>
      <c r="B60" s="2" t="s">
        <v>551</v>
      </c>
      <c r="C60" s="1" t="s">
        <v>5</v>
      </c>
      <c r="D60" s="2" t="s">
        <v>453</v>
      </c>
      <c r="E60" s="1" t="s">
        <v>6</v>
      </c>
      <c r="F60" s="1" t="s">
        <v>6</v>
      </c>
      <c r="G60" s="3" t="s">
        <v>117</v>
      </c>
      <c r="I60" s="5" t="s">
        <v>1172</v>
      </c>
      <c r="J60" s="5"/>
      <c r="K60" s="5"/>
      <c r="M60" s="1" t="s">
        <v>946</v>
      </c>
      <c r="N60" s="1">
        <v>1</v>
      </c>
      <c r="O60" s="1" t="s">
        <v>426</v>
      </c>
      <c r="P60" s="1">
        <v>1</v>
      </c>
      <c r="S60" s="1">
        <v>1</v>
      </c>
      <c r="U60" s="4">
        <v>181.11</v>
      </c>
      <c r="V60" s="4">
        <f t="shared" si="0"/>
        <v>181.11</v>
      </c>
      <c r="W60" s="33">
        <v>0.7</v>
      </c>
      <c r="X60" s="23">
        <f t="shared" si="4"/>
        <v>54.333000000000013</v>
      </c>
      <c r="Y60" s="23">
        <f t="shared" si="1"/>
        <v>54.333000000000013</v>
      </c>
    </row>
    <row r="61" spans="1:27" s="1" customFormat="1" x14ac:dyDescent="0.25">
      <c r="A61" s="1" t="s">
        <v>433</v>
      </c>
      <c r="B61" s="2" t="s">
        <v>555</v>
      </c>
      <c r="C61" s="1" t="s">
        <v>332</v>
      </c>
      <c r="D61" s="2" t="s">
        <v>448</v>
      </c>
      <c r="E61" s="1" t="s">
        <v>6</v>
      </c>
      <c r="F61" s="1" t="s">
        <v>951</v>
      </c>
      <c r="G61" s="3" t="s">
        <v>1621</v>
      </c>
      <c r="I61" s="5" t="s">
        <v>2383</v>
      </c>
      <c r="J61" s="5"/>
      <c r="K61" s="5"/>
      <c r="M61" s="1" t="s">
        <v>946</v>
      </c>
      <c r="N61" s="1">
        <v>1</v>
      </c>
      <c r="O61" s="1" t="s">
        <v>426</v>
      </c>
      <c r="P61" s="1">
        <v>1</v>
      </c>
      <c r="S61" s="1">
        <v>1</v>
      </c>
      <c r="U61" s="4"/>
      <c r="V61" s="4">
        <f t="shared" si="0"/>
        <v>0</v>
      </c>
      <c r="W61" s="33"/>
      <c r="X61" s="23">
        <v>50</v>
      </c>
      <c r="Y61" s="23">
        <f t="shared" si="1"/>
        <v>50</v>
      </c>
    </row>
    <row r="62" spans="1:27" s="1" customFormat="1" x14ac:dyDescent="0.25">
      <c r="A62" s="1" t="s">
        <v>433</v>
      </c>
      <c r="B62" s="2" t="s">
        <v>555</v>
      </c>
      <c r="C62" s="1" t="s">
        <v>332</v>
      </c>
      <c r="D62" s="2" t="s">
        <v>555</v>
      </c>
      <c r="E62" s="1" t="s">
        <v>6</v>
      </c>
      <c r="F62" s="1" t="s">
        <v>951</v>
      </c>
      <c r="G62" s="3" t="s">
        <v>1628</v>
      </c>
      <c r="H62" s="2"/>
      <c r="I62" s="5" t="s">
        <v>1627</v>
      </c>
      <c r="J62" s="5"/>
      <c r="K62" s="5"/>
      <c r="M62" s="1" t="s">
        <v>946</v>
      </c>
      <c r="N62" s="1">
        <v>2</v>
      </c>
      <c r="O62" s="1" t="s">
        <v>426</v>
      </c>
      <c r="P62" s="1">
        <v>1</v>
      </c>
      <c r="S62" s="1">
        <v>1</v>
      </c>
      <c r="U62" s="4"/>
      <c r="V62" s="4">
        <f t="shared" si="0"/>
        <v>0</v>
      </c>
      <c r="W62" s="33"/>
      <c r="X62" s="23">
        <v>50</v>
      </c>
      <c r="Y62" s="23">
        <f t="shared" si="1"/>
        <v>100</v>
      </c>
    </row>
    <row r="63" spans="1:27" s="1" customFormat="1" x14ac:dyDescent="0.25">
      <c r="A63" s="1" t="s">
        <v>433</v>
      </c>
      <c r="B63" s="2" t="s">
        <v>555</v>
      </c>
      <c r="C63" s="1" t="s">
        <v>332</v>
      </c>
      <c r="D63" s="2" t="s">
        <v>448</v>
      </c>
      <c r="E63" s="1" t="s">
        <v>6</v>
      </c>
      <c r="F63" s="1" t="s">
        <v>951</v>
      </c>
      <c r="G63" s="3" t="s">
        <v>1619</v>
      </c>
      <c r="H63" s="2"/>
      <c r="I63" s="5" t="s">
        <v>1015</v>
      </c>
      <c r="J63" s="5"/>
      <c r="K63" s="5"/>
      <c r="M63" s="1" t="s">
        <v>946</v>
      </c>
      <c r="N63" s="1">
        <v>1</v>
      </c>
      <c r="O63" s="1" t="s">
        <v>426</v>
      </c>
      <c r="P63" s="1">
        <v>1</v>
      </c>
      <c r="S63" s="1">
        <v>1</v>
      </c>
      <c r="U63" s="4">
        <v>409</v>
      </c>
      <c r="V63" s="4">
        <f t="shared" si="0"/>
        <v>409</v>
      </c>
      <c r="W63" s="33">
        <v>0.95</v>
      </c>
      <c r="X63" s="23">
        <f t="shared" ref="X63:X69" si="5">U63*(1-W63)</f>
        <v>20.450000000000017</v>
      </c>
      <c r="Y63" s="23">
        <f t="shared" si="1"/>
        <v>20.450000000000017</v>
      </c>
    </row>
    <row r="64" spans="1:27" s="16" customFormat="1" x14ac:dyDescent="0.25">
      <c r="A64" s="1" t="s">
        <v>433</v>
      </c>
      <c r="B64" s="2" t="s">
        <v>555</v>
      </c>
      <c r="C64" s="1" t="s">
        <v>332</v>
      </c>
      <c r="D64" s="2" t="s">
        <v>453</v>
      </c>
      <c r="E64" s="1" t="s">
        <v>6</v>
      </c>
      <c r="F64" s="1" t="s">
        <v>951</v>
      </c>
      <c r="G64" s="3" t="s">
        <v>331</v>
      </c>
      <c r="H64" s="1"/>
      <c r="I64" s="5" t="s">
        <v>1017</v>
      </c>
      <c r="J64" s="5"/>
      <c r="K64" s="5"/>
      <c r="L64" s="1"/>
      <c r="M64" s="1" t="s">
        <v>946</v>
      </c>
      <c r="N64" s="1">
        <v>3</v>
      </c>
      <c r="O64" s="1" t="s">
        <v>426</v>
      </c>
      <c r="P64" s="1">
        <v>1</v>
      </c>
      <c r="Q64" s="1"/>
      <c r="R64" s="1"/>
      <c r="S64" s="1">
        <v>1</v>
      </c>
      <c r="T64" s="1"/>
      <c r="U64" s="4">
        <v>2116</v>
      </c>
      <c r="V64" s="4">
        <f t="shared" si="0"/>
        <v>6348</v>
      </c>
      <c r="W64" s="33">
        <v>0.95</v>
      </c>
      <c r="X64" s="23">
        <f t="shared" si="5"/>
        <v>105.8000000000001</v>
      </c>
      <c r="Y64" s="23">
        <f t="shared" si="1"/>
        <v>317.40000000000032</v>
      </c>
      <c r="Z64" s="1"/>
      <c r="AA64" s="1"/>
    </row>
    <row r="65" spans="1:27" s="1" customFormat="1" x14ac:dyDescent="0.25">
      <c r="A65" s="1" t="s">
        <v>433</v>
      </c>
      <c r="B65" s="2" t="s">
        <v>555</v>
      </c>
      <c r="C65" s="1" t="s">
        <v>332</v>
      </c>
      <c r="D65" s="2" t="s">
        <v>452</v>
      </c>
      <c r="E65" s="1" t="s">
        <v>6</v>
      </c>
      <c r="F65" s="1" t="s">
        <v>951</v>
      </c>
      <c r="G65" s="3" t="s">
        <v>1622</v>
      </c>
      <c r="I65" s="5" t="s">
        <v>2377</v>
      </c>
      <c r="J65" s="5"/>
      <c r="K65" s="5"/>
      <c r="M65" s="1" t="s">
        <v>946</v>
      </c>
      <c r="N65" s="1">
        <v>3</v>
      </c>
      <c r="O65" s="1" t="s">
        <v>426</v>
      </c>
      <c r="P65" s="1">
        <v>2</v>
      </c>
      <c r="S65" s="1">
        <v>1</v>
      </c>
      <c r="U65" s="4">
        <v>2336</v>
      </c>
      <c r="V65" s="4">
        <f t="shared" si="0"/>
        <v>7008</v>
      </c>
      <c r="W65" s="33">
        <v>0.95</v>
      </c>
      <c r="X65" s="23">
        <f t="shared" si="5"/>
        <v>116.8000000000001</v>
      </c>
      <c r="Y65" s="23">
        <f t="shared" si="1"/>
        <v>350.40000000000032</v>
      </c>
    </row>
    <row r="66" spans="1:27" s="1" customFormat="1" x14ac:dyDescent="0.25">
      <c r="A66" s="1" t="s">
        <v>433</v>
      </c>
      <c r="B66" s="2" t="s">
        <v>555</v>
      </c>
      <c r="C66" s="1" t="s">
        <v>332</v>
      </c>
      <c r="D66" s="2" t="s">
        <v>453</v>
      </c>
      <c r="E66" s="1" t="s">
        <v>6</v>
      </c>
      <c r="F66" s="1" t="s">
        <v>951</v>
      </c>
      <c r="G66" s="3" t="s">
        <v>1625</v>
      </c>
      <c r="H66" s="2"/>
      <c r="I66" s="5" t="s">
        <v>1017</v>
      </c>
      <c r="J66" s="5"/>
      <c r="K66" s="5"/>
      <c r="M66" s="1" t="s">
        <v>946</v>
      </c>
      <c r="N66" s="1">
        <v>4</v>
      </c>
      <c r="O66" s="1" t="s">
        <v>426</v>
      </c>
      <c r="P66" s="1">
        <v>1</v>
      </c>
      <c r="S66" s="1">
        <v>1</v>
      </c>
      <c r="U66" s="4">
        <v>1187</v>
      </c>
      <c r="V66" s="4">
        <f t="shared" ref="V66:V129" si="6">U66*N66</f>
        <v>4748</v>
      </c>
      <c r="W66" s="33">
        <v>0.95</v>
      </c>
      <c r="X66" s="23">
        <f t="shared" si="5"/>
        <v>59.350000000000051</v>
      </c>
      <c r="Y66" s="23">
        <f t="shared" ref="Y66:Y129" si="7">X66*N66</f>
        <v>237.4000000000002</v>
      </c>
    </row>
    <row r="67" spans="1:27" s="1" customFormat="1" x14ac:dyDescent="0.25">
      <c r="A67" s="1" t="s">
        <v>433</v>
      </c>
      <c r="B67" s="2" t="s">
        <v>551</v>
      </c>
      <c r="C67" s="1" t="s">
        <v>332</v>
      </c>
      <c r="D67" s="2" t="s">
        <v>448</v>
      </c>
      <c r="E67" s="1" t="s">
        <v>6</v>
      </c>
      <c r="F67" s="1" t="s">
        <v>951</v>
      </c>
      <c r="G67" s="3" t="s">
        <v>325</v>
      </c>
      <c r="I67" s="5" t="s">
        <v>1040</v>
      </c>
      <c r="J67" s="5"/>
      <c r="K67" s="5"/>
      <c r="M67" s="1" t="s">
        <v>946</v>
      </c>
      <c r="N67" s="1">
        <v>1</v>
      </c>
      <c r="O67" s="1" t="s">
        <v>426</v>
      </c>
      <c r="P67" s="1">
        <v>1</v>
      </c>
      <c r="S67" s="1">
        <v>1</v>
      </c>
      <c r="U67" s="4">
        <v>840.8</v>
      </c>
      <c r="V67" s="4">
        <f t="shared" si="6"/>
        <v>840.8</v>
      </c>
      <c r="W67" s="33">
        <v>0.95</v>
      </c>
      <c r="X67" s="23">
        <f t="shared" si="5"/>
        <v>42.040000000000035</v>
      </c>
      <c r="Y67" s="23">
        <f t="shared" si="7"/>
        <v>42.040000000000035</v>
      </c>
    </row>
    <row r="68" spans="1:27" s="1" customFormat="1" x14ac:dyDescent="0.25">
      <c r="A68" s="1" t="s">
        <v>433</v>
      </c>
      <c r="B68" s="2" t="s">
        <v>555</v>
      </c>
      <c r="C68" s="1" t="s">
        <v>332</v>
      </c>
      <c r="D68" s="2" t="s">
        <v>438</v>
      </c>
      <c r="E68" s="1" t="s">
        <v>6</v>
      </c>
      <c r="F68" s="1" t="s">
        <v>951</v>
      </c>
      <c r="G68" s="6" t="s">
        <v>325</v>
      </c>
      <c r="I68" s="5" t="s">
        <v>2381</v>
      </c>
      <c r="J68" s="5"/>
      <c r="K68" s="5"/>
      <c r="M68" s="1" t="s">
        <v>946</v>
      </c>
      <c r="N68" s="1">
        <v>1</v>
      </c>
      <c r="O68" s="1" t="s">
        <v>426</v>
      </c>
      <c r="P68" s="1">
        <v>1</v>
      </c>
      <c r="S68" s="1">
        <v>1</v>
      </c>
      <c r="U68" s="4">
        <v>840.8</v>
      </c>
      <c r="V68" s="4">
        <f t="shared" si="6"/>
        <v>840.8</v>
      </c>
      <c r="W68" s="33">
        <v>0.95</v>
      </c>
      <c r="X68" s="23">
        <f t="shared" si="5"/>
        <v>42.040000000000035</v>
      </c>
      <c r="Y68" s="23">
        <f t="shared" si="7"/>
        <v>42.040000000000035</v>
      </c>
    </row>
    <row r="69" spans="1:27" s="1" customFormat="1" x14ac:dyDescent="0.25">
      <c r="A69" s="1" t="s">
        <v>433</v>
      </c>
      <c r="B69" s="2" t="s">
        <v>555</v>
      </c>
      <c r="C69" s="1" t="s">
        <v>332</v>
      </c>
      <c r="D69" s="2" t="s">
        <v>438</v>
      </c>
      <c r="E69" s="1" t="s">
        <v>6</v>
      </c>
      <c r="F69" s="1" t="s">
        <v>951</v>
      </c>
      <c r="G69" s="3" t="s">
        <v>1620</v>
      </c>
      <c r="H69" s="2"/>
      <c r="I69" s="5" t="s">
        <v>2376</v>
      </c>
      <c r="J69" s="5"/>
      <c r="K69" s="5"/>
      <c r="M69" s="1" t="s">
        <v>946</v>
      </c>
      <c r="N69" s="1">
        <v>1</v>
      </c>
      <c r="O69" s="1" t="s">
        <v>426</v>
      </c>
      <c r="P69" s="1">
        <v>1</v>
      </c>
      <c r="S69" s="1">
        <v>1</v>
      </c>
      <c r="U69" s="4">
        <v>1186</v>
      </c>
      <c r="V69" s="4">
        <f t="shared" si="6"/>
        <v>1186</v>
      </c>
      <c r="W69" s="33">
        <v>0.95</v>
      </c>
      <c r="X69" s="23">
        <f t="shared" si="5"/>
        <v>59.300000000000054</v>
      </c>
      <c r="Y69" s="23">
        <f t="shared" si="7"/>
        <v>59.300000000000054</v>
      </c>
    </row>
    <row r="70" spans="1:27" s="1" customFormat="1" x14ac:dyDescent="0.25">
      <c r="A70" s="1" t="s">
        <v>433</v>
      </c>
      <c r="B70" s="2" t="s">
        <v>555</v>
      </c>
      <c r="C70" s="1" t="s">
        <v>332</v>
      </c>
      <c r="D70" s="2" t="s">
        <v>452</v>
      </c>
      <c r="E70" s="1" t="s">
        <v>6</v>
      </c>
      <c r="F70" s="1" t="s">
        <v>951</v>
      </c>
      <c r="G70" s="3" t="s">
        <v>1623</v>
      </c>
      <c r="I70" s="5" t="s">
        <v>2378</v>
      </c>
      <c r="J70" s="5"/>
      <c r="K70" s="5"/>
      <c r="M70" s="1" t="s">
        <v>946</v>
      </c>
      <c r="N70" s="1">
        <v>1</v>
      </c>
      <c r="O70" s="1" t="s">
        <v>426</v>
      </c>
      <c r="P70" s="1">
        <v>1</v>
      </c>
      <c r="S70" s="1">
        <v>1</v>
      </c>
      <c r="U70" s="4"/>
      <c r="V70" s="4">
        <f t="shared" si="6"/>
        <v>0</v>
      </c>
      <c r="W70" s="33"/>
      <c r="X70" s="23">
        <v>50</v>
      </c>
      <c r="Y70" s="23">
        <f t="shared" si="7"/>
        <v>50</v>
      </c>
    </row>
    <row r="71" spans="1:27" s="1" customFormat="1" x14ac:dyDescent="0.25">
      <c r="A71" s="1" t="s">
        <v>433</v>
      </c>
      <c r="B71" s="2" t="s">
        <v>551</v>
      </c>
      <c r="C71" s="1" t="s">
        <v>332</v>
      </c>
      <c r="D71" s="2" t="s">
        <v>437</v>
      </c>
      <c r="E71" s="1" t="s">
        <v>6</v>
      </c>
      <c r="F71" s="1" t="s">
        <v>951</v>
      </c>
      <c r="G71" s="3" t="s">
        <v>1523</v>
      </c>
      <c r="I71" s="5" t="s">
        <v>323</v>
      </c>
      <c r="J71" s="5"/>
      <c r="K71" s="5"/>
      <c r="M71" s="1" t="s">
        <v>946</v>
      </c>
      <c r="N71" s="1">
        <v>3</v>
      </c>
      <c r="O71" s="1" t="s">
        <v>426</v>
      </c>
      <c r="P71" s="1">
        <v>1</v>
      </c>
      <c r="S71" s="1">
        <v>1</v>
      </c>
      <c r="U71" s="4">
        <v>2347</v>
      </c>
      <c r="V71" s="4">
        <f t="shared" si="6"/>
        <v>7041</v>
      </c>
      <c r="W71" s="33">
        <v>0.95</v>
      </c>
      <c r="X71" s="23">
        <f>U71*(1-W71)</f>
        <v>117.35000000000011</v>
      </c>
      <c r="Y71" s="23">
        <f t="shared" si="7"/>
        <v>352.0500000000003</v>
      </c>
    </row>
    <row r="72" spans="1:27" s="1" customFormat="1" x14ac:dyDescent="0.25">
      <c r="A72" s="1" t="s">
        <v>433</v>
      </c>
      <c r="B72" s="2" t="s">
        <v>551</v>
      </c>
      <c r="C72" s="1" t="s">
        <v>71</v>
      </c>
      <c r="D72" s="1">
        <v>10</v>
      </c>
      <c r="E72" s="1" t="s">
        <v>6</v>
      </c>
      <c r="F72" s="1" t="s">
        <v>951</v>
      </c>
      <c r="G72" s="3" t="s">
        <v>244</v>
      </c>
      <c r="I72" s="5" t="s">
        <v>1016</v>
      </c>
      <c r="J72" s="5"/>
      <c r="K72" s="5"/>
      <c r="M72" s="1" t="s">
        <v>946</v>
      </c>
      <c r="N72" s="1">
        <v>1</v>
      </c>
      <c r="O72" s="1" t="s">
        <v>426</v>
      </c>
      <c r="P72" s="1">
        <v>1</v>
      </c>
      <c r="S72" s="1">
        <v>1</v>
      </c>
      <c r="U72" s="4"/>
      <c r="V72" s="4">
        <f t="shared" si="6"/>
        <v>0</v>
      </c>
      <c r="W72" s="33"/>
      <c r="X72" s="23">
        <v>20</v>
      </c>
      <c r="Y72" s="23">
        <f t="shared" si="7"/>
        <v>20</v>
      </c>
    </row>
    <row r="73" spans="1:27" s="1" customFormat="1" x14ac:dyDescent="0.25">
      <c r="A73" s="1" t="s">
        <v>433</v>
      </c>
      <c r="B73" s="2" t="s">
        <v>551</v>
      </c>
      <c r="C73" s="1" t="s">
        <v>71</v>
      </c>
      <c r="D73" s="1">
        <v>10</v>
      </c>
      <c r="E73" s="1" t="s">
        <v>6</v>
      </c>
      <c r="F73" s="1" t="s">
        <v>951</v>
      </c>
      <c r="G73" s="3" t="s">
        <v>243</v>
      </c>
      <c r="H73" s="2"/>
      <c r="I73" s="5" t="s">
        <v>1016</v>
      </c>
      <c r="J73" s="5"/>
      <c r="K73" s="5"/>
      <c r="M73" s="1" t="s">
        <v>946</v>
      </c>
      <c r="N73" s="1">
        <v>1</v>
      </c>
      <c r="O73" s="1" t="s">
        <v>426</v>
      </c>
      <c r="P73" s="1">
        <v>1</v>
      </c>
      <c r="S73" s="1">
        <v>1</v>
      </c>
      <c r="U73" s="4">
        <v>238.4</v>
      </c>
      <c r="V73" s="4">
        <f t="shared" si="6"/>
        <v>238.4</v>
      </c>
      <c r="W73" s="33">
        <v>0.95</v>
      </c>
      <c r="X73" s="23">
        <f t="shared" ref="X73:X82" si="8">U73*(1-W73)</f>
        <v>11.920000000000011</v>
      </c>
      <c r="Y73" s="23">
        <f t="shared" si="7"/>
        <v>11.920000000000011</v>
      </c>
    </row>
    <row r="74" spans="1:27" s="1" customFormat="1" x14ac:dyDescent="0.25">
      <c r="A74" s="1" t="s">
        <v>433</v>
      </c>
      <c r="B74" s="2" t="s">
        <v>551</v>
      </c>
      <c r="C74" s="1" t="s">
        <v>332</v>
      </c>
      <c r="D74" s="2" t="s">
        <v>452</v>
      </c>
      <c r="E74" s="1" t="s">
        <v>6</v>
      </c>
      <c r="F74" s="1" t="s">
        <v>951</v>
      </c>
      <c r="G74" s="3" t="s">
        <v>1525</v>
      </c>
      <c r="I74" s="5" t="s">
        <v>1016</v>
      </c>
      <c r="J74" s="5"/>
      <c r="K74" s="5"/>
      <c r="M74" s="1" t="s">
        <v>946</v>
      </c>
      <c r="N74" s="1">
        <v>1</v>
      </c>
      <c r="O74" s="1" t="s">
        <v>426</v>
      </c>
      <c r="P74" s="1">
        <v>1</v>
      </c>
      <c r="S74" s="1">
        <v>1</v>
      </c>
      <c r="U74" s="4">
        <v>284.3</v>
      </c>
      <c r="V74" s="4">
        <f t="shared" si="6"/>
        <v>284.3</v>
      </c>
      <c r="W74" s="33">
        <v>0.95</v>
      </c>
      <c r="X74" s="23">
        <f t="shared" si="8"/>
        <v>14.215000000000014</v>
      </c>
      <c r="Y74" s="23">
        <f t="shared" si="7"/>
        <v>14.215000000000014</v>
      </c>
    </row>
    <row r="75" spans="1:27" s="1" customFormat="1" x14ac:dyDescent="0.25">
      <c r="A75" s="1" t="s">
        <v>433</v>
      </c>
      <c r="B75" s="2" t="s">
        <v>551</v>
      </c>
      <c r="C75" s="1" t="s">
        <v>71</v>
      </c>
      <c r="D75" s="1">
        <v>10</v>
      </c>
      <c r="E75" s="1" t="s">
        <v>6</v>
      </c>
      <c r="F75" s="1" t="s">
        <v>951</v>
      </c>
      <c r="G75" s="3" t="s">
        <v>245</v>
      </c>
      <c r="I75" s="5" t="s">
        <v>1016</v>
      </c>
      <c r="J75" s="5"/>
      <c r="K75" s="5"/>
      <c r="M75" s="1" t="s">
        <v>946</v>
      </c>
      <c r="N75" s="1">
        <v>1</v>
      </c>
      <c r="O75" s="1" t="s">
        <v>426</v>
      </c>
      <c r="P75" s="1">
        <v>1</v>
      </c>
      <c r="S75" s="1">
        <v>1</v>
      </c>
      <c r="U75" s="4">
        <v>255.3</v>
      </c>
      <c r="V75" s="4">
        <f t="shared" si="6"/>
        <v>255.3</v>
      </c>
      <c r="W75" s="33">
        <v>0.95</v>
      </c>
      <c r="X75" s="23">
        <f t="shared" si="8"/>
        <v>12.765000000000011</v>
      </c>
      <c r="Y75" s="23">
        <f t="shared" si="7"/>
        <v>12.765000000000011</v>
      </c>
    </row>
    <row r="76" spans="1:27" s="1" customFormat="1" x14ac:dyDescent="0.25">
      <c r="A76" s="1" t="s">
        <v>433</v>
      </c>
      <c r="B76" s="2" t="s">
        <v>551</v>
      </c>
      <c r="C76" s="1" t="s">
        <v>71</v>
      </c>
      <c r="D76" s="1">
        <v>10</v>
      </c>
      <c r="E76" s="1" t="s">
        <v>6</v>
      </c>
      <c r="F76" s="1" t="s">
        <v>951</v>
      </c>
      <c r="G76" s="3" t="s">
        <v>247</v>
      </c>
      <c r="I76" s="5" t="s">
        <v>1016</v>
      </c>
      <c r="J76" s="5"/>
      <c r="K76" s="5"/>
      <c r="M76" s="1" t="s">
        <v>946</v>
      </c>
      <c r="N76" s="1">
        <v>1</v>
      </c>
      <c r="O76" s="1" t="s">
        <v>426</v>
      </c>
      <c r="P76" s="1">
        <v>1</v>
      </c>
      <c r="S76" s="1">
        <v>1</v>
      </c>
      <c r="U76" s="4">
        <v>251.9</v>
      </c>
      <c r="V76" s="4">
        <f t="shared" si="6"/>
        <v>251.9</v>
      </c>
      <c r="W76" s="33">
        <v>0.95</v>
      </c>
      <c r="X76" s="23">
        <f t="shared" si="8"/>
        <v>12.595000000000011</v>
      </c>
      <c r="Y76" s="23">
        <f t="shared" si="7"/>
        <v>12.595000000000011</v>
      </c>
    </row>
    <row r="77" spans="1:27" s="1" customFormat="1" x14ac:dyDescent="0.25">
      <c r="A77" s="1" t="s">
        <v>433</v>
      </c>
      <c r="B77" s="2" t="s">
        <v>551</v>
      </c>
      <c r="C77" s="1" t="s">
        <v>332</v>
      </c>
      <c r="D77" s="2" t="s">
        <v>453</v>
      </c>
      <c r="E77" s="1" t="s">
        <v>6</v>
      </c>
      <c r="F77" s="1" t="s">
        <v>951</v>
      </c>
      <c r="G77" s="3" t="s">
        <v>327</v>
      </c>
      <c r="I77" s="5" t="s">
        <v>1974</v>
      </c>
      <c r="J77" s="5"/>
      <c r="K77" s="5"/>
      <c r="M77" s="1" t="s">
        <v>946</v>
      </c>
      <c r="N77" s="1">
        <v>2</v>
      </c>
      <c r="O77" s="1" t="s">
        <v>426</v>
      </c>
      <c r="P77" s="1">
        <v>1</v>
      </c>
      <c r="S77" s="1">
        <v>1</v>
      </c>
      <c r="U77" s="4">
        <v>1793</v>
      </c>
      <c r="V77" s="4">
        <f t="shared" si="6"/>
        <v>3586</v>
      </c>
      <c r="W77" s="33">
        <v>0.95</v>
      </c>
      <c r="X77" s="23">
        <f t="shared" si="8"/>
        <v>89.650000000000077</v>
      </c>
      <c r="Y77" s="23">
        <f t="shared" si="7"/>
        <v>179.30000000000015</v>
      </c>
    </row>
    <row r="78" spans="1:27" s="16" customFormat="1" x14ac:dyDescent="0.25">
      <c r="A78" s="1" t="s">
        <v>433</v>
      </c>
      <c r="B78" s="2" t="s">
        <v>555</v>
      </c>
      <c r="C78" s="1" t="s">
        <v>332</v>
      </c>
      <c r="D78" s="2" t="s">
        <v>453</v>
      </c>
      <c r="E78" s="1" t="s">
        <v>6</v>
      </c>
      <c r="F78" s="1" t="s">
        <v>951</v>
      </c>
      <c r="G78" s="3" t="s">
        <v>324</v>
      </c>
      <c r="H78" s="1"/>
      <c r="I78" s="5" t="s">
        <v>1626</v>
      </c>
      <c r="J78" s="5"/>
      <c r="K78" s="5"/>
      <c r="L78" s="1"/>
      <c r="M78" s="1" t="s">
        <v>946</v>
      </c>
      <c r="N78" s="1">
        <v>3</v>
      </c>
      <c r="O78" s="1" t="s">
        <v>426</v>
      </c>
      <c r="P78" s="1">
        <v>1</v>
      </c>
      <c r="Q78" s="1"/>
      <c r="R78" s="1"/>
      <c r="S78" s="1">
        <v>1</v>
      </c>
      <c r="T78" s="1"/>
      <c r="U78" s="4">
        <v>2325</v>
      </c>
      <c r="V78" s="4">
        <f t="shared" si="6"/>
        <v>6975</v>
      </c>
      <c r="W78" s="33">
        <v>0.95</v>
      </c>
      <c r="X78" s="23">
        <f t="shared" si="8"/>
        <v>116.2500000000001</v>
      </c>
      <c r="Y78" s="23">
        <f t="shared" si="7"/>
        <v>348.75000000000028</v>
      </c>
      <c r="Z78" s="1"/>
      <c r="AA78" s="1"/>
    </row>
    <row r="79" spans="1:27" s="1" customFormat="1" x14ac:dyDescent="0.25">
      <c r="A79" s="1" t="s">
        <v>433</v>
      </c>
      <c r="B79" s="2" t="s">
        <v>555</v>
      </c>
      <c r="C79" s="1" t="s">
        <v>332</v>
      </c>
      <c r="D79" s="2" t="s">
        <v>558</v>
      </c>
      <c r="E79" s="1" t="s">
        <v>6</v>
      </c>
      <c r="F79" s="1" t="s">
        <v>951</v>
      </c>
      <c r="G79" s="3" t="s">
        <v>1630</v>
      </c>
      <c r="I79" s="5" t="s">
        <v>1629</v>
      </c>
      <c r="J79" s="5"/>
      <c r="K79" s="5"/>
      <c r="M79" s="1" t="s">
        <v>946</v>
      </c>
      <c r="N79" s="1">
        <v>1</v>
      </c>
      <c r="O79" s="1" t="s">
        <v>426</v>
      </c>
      <c r="P79" s="1">
        <v>1</v>
      </c>
      <c r="S79" s="1">
        <v>1</v>
      </c>
      <c r="U79" s="4">
        <v>1454</v>
      </c>
      <c r="V79" s="4">
        <f t="shared" si="6"/>
        <v>1454</v>
      </c>
      <c r="W79" s="33">
        <v>0.95</v>
      </c>
      <c r="X79" s="23">
        <f t="shared" si="8"/>
        <v>72.70000000000006</v>
      </c>
      <c r="Y79" s="23">
        <f t="shared" si="7"/>
        <v>72.70000000000006</v>
      </c>
    </row>
    <row r="80" spans="1:27" s="1" customFormat="1" x14ac:dyDescent="0.25">
      <c r="A80" s="1" t="s">
        <v>433</v>
      </c>
      <c r="B80" s="2" t="s">
        <v>555</v>
      </c>
      <c r="C80" s="1" t="s">
        <v>332</v>
      </c>
      <c r="D80" s="2" t="s">
        <v>448</v>
      </c>
      <c r="E80" s="1" t="s">
        <v>6</v>
      </c>
      <c r="F80" s="1" t="s">
        <v>951</v>
      </c>
      <c r="G80" s="3" t="s">
        <v>116</v>
      </c>
      <c r="I80" s="5" t="s">
        <v>2379</v>
      </c>
      <c r="J80" s="5"/>
      <c r="K80" s="5"/>
      <c r="M80" s="1" t="s">
        <v>946</v>
      </c>
      <c r="N80" s="1">
        <v>5</v>
      </c>
      <c r="O80" s="1" t="s">
        <v>426</v>
      </c>
      <c r="P80" s="1">
        <v>1</v>
      </c>
      <c r="S80" s="1">
        <v>1</v>
      </c>
      <c r="U80" s="4">
        <v>3607</v>
      </c>
      <c r="V80" s="4">
        <f t="shared" si="6"/>
        <v>18035</v>
      </c>
      <c r="W80" s="33">
        <v>0.95</v>
      </c>
      <c r="X80" s="23">
        <f t="shared" si="8"/>
        <v>180.35000000000016</v>
      </c>
      <c r="Y80" s="23">
        <f t="shared" si="7"/>
        <v>901.7500000000008</v>
      </c>
    </row>
    <row r="81" spans="1:27" s="1" customFormat="1" x14ac:dyDescent="0.25">
      <c r="A81" s="1" t="s">
        <v>433</v>
      </c>
      <c r="B81" s="2" t="s">
        <v>551</v>
      </c>
      <c r="C81" s="1" t="s">
        <v>332</v>
      </c>
      <c r="D81" s="2" t="s">
        <v>453</v>
      </c>
      <c r="E81" s="1" t="s">
        <v>6</v>
      </c>
      <c r="F81" s="1" t="s">
        <v>951</v>
      </c>
      <c r="G81" s="3" t="s">
        <v>328</v>
      </c>
      <c r="I81" s="5" t="s">
        <v>323</v>
      </c>
      <c r="J81" s="5"/>
      <c r="K81" s="5"/>
      <c r="M81" s="1" t="s">
        <v>946</v>
      </c>
      <c r="N81" s="1">
        <v>1</v>
      </c>
      <c r="O81" s="1" t="s">
        <v>426</v>
      </c>
      <c r="P81" s="1">
        <v>1</v>
      </c>
      <c r="S81" s="1">
        <v>1</v>
      </c>
      <c r="U81" s="4">
        <v>403.4</v>
      </c>
      <c r="V81" s="4">
        <f t="shared" si="6"/>
        <v>403.4</v>
      </c>
      <c r="W81" s="33">
        <v>0.95</v>
      </c>
      <c r="X81" s="23">
        <f t="shared" si="8"/>
        <v>20.170000000000016</v>
      </c>
      <c r="Y81" s="23">
        <f t="shared" si="7"/>
        <v>20.170000000000016</v>
      </c>
    </row>
    <row r="82" spans="1:27" s="1" customFormat="1" x14ac:dyDescent="0.25">
      <c r="A82" s="1" t="s">
        <v>433</v>
      </c>
      <c r="B82" s="2" t="s">
        <v>551</v>
      </c>
      <c r="C82" s="1" t="s">
        <v>71</v>
      </c>
      <c r="D82" s="1">
        <v>10</v>
      </c>
      <c r="E82" s="1" t="s">
        <v>6</v>
      </c>
      <c r="F82" s="1" t="s">
        <v>951</v>
      </c>
      <c r="G82" s="3" t="s">
        <v>246</v>
      </c>
      <c r="I82" s="5" t="s">
        <v>1072</v>
      </c>
      <c r="J82" s="5"/>
      <c r="K82" s="5"/>
      <c r="M82" s="1" t="s">
        <v>946</v>
      </c>
      <c r="N82" s="1">
        <v>3</v>
      </c>
      <c r="O82" s="1" t="s">
        <v>426</v>
      </c>
      <c r="P82" s="1">
        <v>1</v>
      </c>
      <c r="S82" s="1">
        <v>1</v>
      </c>
      <c r="U82" s="4">
        <v>128.22999999999999</v>
      </c>
      <c r="V82" s="4">
        <f t="shared" si="6"/>
        <v>384.68999999999994</v>
      </c>
      <c r="W82" s="33">
        <v>0.95</v>
      </c>
      <c r="X82" s="23">
        <f t="shared" si="8"/>
        <v>6.4115000000000055</v>
      </c>
      <c r="Y82" s="23">
        <f t="shared" si="7"/>
        <v>19.234500000000018</v>
      </c>
    </row>
    <row r="83" spans="1:27" s="16" customFormat="1" x14ac:dyDescent="0.25">
      <c r="A83" s="1" t="s">
        <v>433</v>
      </c>
      <c r="B83" s="2" t="s">
        <v>551</v>
      </c>
      <c r="C83" s="1" t="s">
        <v>332</v>
      </c>
      <c r="D83" s="2" t="s">
        <v>437</v>
      </c>
      <c r="E83" s="1" t="s">
        <v>6</v>
      </c>
      <c r="F83" s="1" t="s">
        <v>951</v>
      </c>
      <c r="G83" s="3" t="s">
        <v>329</v>
      </c>
      <c r="H83" s="1"/>
      <c r="I83" s="5" t="s">
        <v>323</v>
      </c>
      <c r="J83" s="5"/>
      <c r="K83" s="5"/>
      <c r="L83" s="1"/>
      <c r="M83" s="1" t="s">
        <v>946</v>
      </c>
      <c r="N83" s="1">
        <v>1</v>
      </c>
      <c r="O83" s="1" t="s">
        <v>426</v>
      </c>
      <c r="P83" s="1">
        <v>1</v>
      </c>
      <c r="Q83" s="1"/>
      <c r="R83" s="1"/>
      <c r="S83" s="1">
        <v>1</v>
      </c>
      <c r="T83" s="1"/>
      <c r="U83" s="4"/>
      <c r="V83" s="4">
        <f t="shared" si="6"/>
        <v>0</v>
      </c>
      <c r="W83" s="33"/>
      <c r="X83" s="23">
        <v>20</v>
      </c>
      <c r="Y83" s="23">
        <f t="shared" si="7"/>
        <v>20</v>
      </c>
      <c r="Z83" s="1"/>
      <c r="AA83" s="1"/>
    </row>
    <row r="84" spans="1:27" s="16" customFormat="1" x14ac:dyDescent="0.25">
      <c r="A84" s="1" t="s">
        <v>433</v>
      </c>
      <c r="B84" s="2" t="s">
        <v>555</v>
      </c>
      <c r="C84" s="1" t="s">
        <v>332</v>
      </c>
      <c r="D84" s="2" t="s">
        <v>436</v>
      </c>
      <c r="E84" s="1" t="s">
        <v>6</v>
      </c>
      <c r="F84" s="1" t="s">
        <v>951</v>
      </c>
      <c r="G84" s="3" t="s">
        <v>329</v>
      </c>
      <c r="H84" s="1"/>
      <c r="I84" s="5" t="s">
        <v>323</v>
      </c>
      <c r="J84" s="5"/>
      <c r="K84" s="5"/>
      <c r="L84" s="1"/>
      <c r="M84" s="1" t="s">
        <v>946</v>
      </c>
      <c r="N84" s="1">
        <v>1</v>
      </c>
      <c r="O84" s="1" t="s">
        <v>426</v>
      </c>
      <c r="P84" s="1">
        <v>1</v>
      </c>
      <c r="Q84" s="1"/>
      <c r="R84" s="1"/>
      <c r="S84" s="1">
        <v>1</v>
      </c>
      <c r="T84" s="1"/>
      <c r="U84" s="4"/>
      <c r="V84" s="4">
        <f t="shared" si="6"/>
        <v>0</v>
      </c>
      <c r="W84" s="33"/>
      <c r="X84" s="23">
        <v>20</v>
      </c>
      <c r="Y84" s="23">
        <f t="shared" si="7"/>
        <v>20</v>
      </c>
      <c r="Z84" s="1"/>
      <c r="AA84" s="1"/>
    </row>
    <row r="85" spans="1:27" s="1" customFormat="1" x14ac:dyDescent="0.25">
      <c r="A85" s="1" t="s">
        <v>433</v>
      </c>
      <c r="B85" s="2" t="s">
        <v>551</v>
      </c>
      <c r="C85" s="1" t="s">
        <v>38</v>
      </c>
      <c r="D85" s="2" t="s">
        <v>555</v>
      </c>
      <c r="E85" s="1" t="s">
        <v>6</v>
      </c>
      <c r="F85" s="1" t="s">
        <v>951</v>
      </c>
      <c r="G85" s="3" t="s">
        <v>1791</v>
      </c>
      <c r="I85" s="5" t="s">
        <v>2453</v>
      </c>
      <c r="J85" s="5"/>
      <c r="K85" s="5"/>
      <c r="M85" s="1" t="s">
        <v>946</v>
      </c>
      <c r="N85" s="1">
        <v>1</v>
      </c>
      <c r="O85" s="1" t="s">
        <v>426</v>
      </c>
      <c r="P85" s="1">
        <v>1</v>
      </c>
      <c r="S85" s="1">
        <v>1</v>
      </c>
      <c r="U85" s="4"/>
      <c r="V85" s="4">
        <f t="shared" si="6"/>
        <v>0</v>
      </c>
      <c r="W85" s="33"/>
      <c r="X85" s="23">
        <v>20</v>
      </c>
      <c r="Y85" s="23">
        <f t="shared" si="7"/>
        <v>20</v>
      </c>
    </row>
    <row r="86" spans="1:27" s="1" customFormat="1" x14ac:dyDescent="0.25">
      <c r="A86" s="1" t="s">
        <v>433</v>
      </c>
      <c r="B86" s="2" t="s">
        <v>555</v>
      </c>
      <c r="C86" s="1" t="s">
        <v>332</v>
      </c>
      <c r="D86" s="2" t="s">
        <v>438</v>
      </c>
      <c r="E86" s="1" t="s">
        <v>6</v>
      </c>
      <c r="F86" s="1" t="s">
        <v>951</v>
      </c>
      <c r="G86" s="6" t="s">
        <v>2382</v>
      </c>
      <c r="I86" s="5" t="s">
        <v>2376</v>
      </c>
      <c r="J86" s="5"/>
      <c r="K86" s="5"/>
      <c r="M86" s="1" t="s">
        <v>2043</v>
      </c>
      <c r="N86" s="1">
        <v>1</v>
      </c>
      <c r="O86" s="1" t="s">
        <v>426</v>
      </c>
      <c r="P86" s="1">
        <v>1</v>
      </c>
      <c r="S86" s="1">
        <v>1</v>
      </c>
      <c r="U86" s="4">
        <v>1026</v>
      </c>
      <c r="V86" s="4">
        <f t="shared" si="6"/>
        <v>1026</v>
      </c>
      <c r="W86" s="33">
        <v>0.95</v>
      </c>
      <c r="X86" s="23">
        <f>U86*(1-W86)</f>
        <v>51.300000000000047</v>
      </c>
      <c r="Y86" s="23">
        <f t="shared" si="7"/>
        <v>51.300000000000047</v>
      </c>
    </row>
    <row r="87" spans="1:27" s="16" customFormat="1" x14ac:dyDescent="0.25">
      <c r="A87" s="1" t="s">
        <v>433</v>
      </c>
      <c r="B87" s="2" t="s">
        <v>555</v>
      </c>
      <c r="C87" s="1" t="s">
        <v>332</v>
      </c>
      <c r="D87" s="2" t="s">
        <v>452</v>
      </c>
      <c r="E87" s="1" t="s">
        <v>6</v>
      </c>
      <c r="F87" s="1" t="s">
        <v>951</v>
      </c>
      <c r="G87" s="3" t="s">
        <v>1635</v>
      </c>
      <c r="H87" s="1">
        <v>9510392</v>
      </c>
      <c r="I87" s="5" t="s">
        <v>1624</v>
      </c>
      <c r="J87" s="5"/>
      <c r="K87" s="5"/>
      <c r="L87" s="1"/>
      <c r="M87" s="1" t="s">
        <v>946</v>
      </c>
      <c r="N87" s="1">
        <v>1</v>
      </c>
      <c r="O87" s="1" t="s">
        <v>426</v>
      </c>
      <c r="P87" s="1">
        <v>1</v>
      </c>
      <c r="Q87" s="1"/>
      <c r="R87" s="1"/>
      <c r="S87" s="1">
        <v>1</v>
      </c>
      <c r="T87" s="1"/>
      <c r="U87" s="4"/>
      <c r="V87" s="4">
        <f t="shared" si="6"/>
        <v>0</v>
      </c>
      <c r="W87" s="33"/>
      <c r="X87" s="23">
        <v>20</v>
      </c>
      <c r="Y87" s="23">
        <f t="shared" si="7"/>
        <v>20</v>
      </c>
      <c r="Z87" s="1"/>
      <c r="AA87" s="1"/>
    </row>
    <row r="88" spans="1:27" s="16" customFormat="1" x14ac:dyDescent="0.25">
      <c r="A88" s="1" t="s">
        <v>433</v>
      </c>
      <c r="B88" s="2" t="s">
        <v>551</v>
      </c>
      <c r="C88" s="1" t="s">
        <v>332</v>
      </c>
      <c r="D88" s="2" t="s">
        <v>448</v>
      </c>
      <c r="E88" s="1" t="s">
        <v>6</v>
      </c>
      <c r="F88" s="1" t="s">
        <v>951</v>
      </c>
      <c r="G88" s="3" t="s">
        <v>326</v>
      </c>
      <c r="H88" s="1"/>
      <c r="I88" s="5" t="s">
        <v>1041</v>
      </c>
      <c r="J88" s="5"/>
      <c r="K88" s="5"/>
      <c r="L88" s="1"/>
      <c r="M88" s="1" t="s">
        <v>946</v>
      </c>
      <c r="N88" s="1">
        <v>2</v>
      </c>
      <c r="O88" s="1" t="s">
        <v>426</v>
      </c>
      <c r="P88" s="1">
        <v>1</v>
      </c>
      <c r="Q88" s="1"/>
      <c r="R88" s="1"/>
      <c r="S88" s="1">
        <v>1</v>
      </c>
      <c r="T88" s="1"/>
      <c r="U88" s="4"/>
      <c r="V88" s="4">
        <f t="shared" si="6"/>
        <v>0</v>
      </c>
      <c r="W88" s="33"/>
      <c r="X88" s="23">
        <v>20</v>
      </c>
      <c r="Y88" s="23">
        <f t="shared" si="7"/>
        <v>40</v>
      </c>
      <c r="Z88" s="1"/>
      <c r="AA88" s="1"/>
    </row>
    <row r="89" spans="1:27" s="1" customFormat="1" x14ac:dyDescent="0.25">
      <c r="A89" s="1" t="s">
        <v>433</v>
      </c>
      <c r="B89" s="2" t="s">
        <v>555</v>
      </c>
      <c r="C89" s="1" t="s">
        <v>332</v>
      </c>
      <c r="D89" s="2" t="s">
        <v>438</v>
      </c>
      <c r="E89" s="1" t="s">
        <v>6</v>
      </c>
      <c r="F89" s="1" t="s">
        <v>951</v>
      </c>
      <c r="G89" s="6" t="s">
        <v>326</v>
      </c>
      <c r="I89" s="5" t="s">
        <v>2379</v>
      </c>
      <c r="J89" s="5"/>
      <c r="K89" s="5"/>
      <c r="M89" s="1" t="s">
        <v>946</v>
      </c>
      <c r="N89" s="1">
        <v>2</v>
      </c>
      <c r="O89" s="1" t="s">
        <v>426</v>
      </c>
      <c r="P89" s="1">
        <v>1</v>
      </c>
      <c r="S89" s="1">
        <v>1</v>
      </c>
      <c r="U89" s="4"/>
      <c r="V89" s="4">
        <f t="shared" si="6"/>
        <v>0</v>
      </c>
      <c r="W89" s="33"/>
      <c r="X89" s="23">
        <v>20</v>
      </c>
      <c r="Y89" s="23">
        <f t="shared" si="7"/>
        <v>40</v>
      </c>
    </row>
    <row r="90" spans="1:27" s="1" customFormat="1" x14ac:dyDescent="0.25">
      <c r="A90" s="1" t="s">
        <v>433</v>
      </c>
      <c r="B90" s="2" t="s">
        <v>555</v>
      </c>
      <c r="C90" s="1" t="s">
        <v>332</v>
      </c>
      <c r="D90" s="2" t="s">
        <v>562</v>
      </c>
      <c r="E90" s="1" t="s">
        <v>6</v>
      </c>
      <c r="F90" s="1" t="s">
        <v>951</v>
      </c>
      <c r="G90" s="3" t="s">
        <v>1740</v>
      </c>
      <c r="I90" s="5" t="s">
        <v>1739</v>
      </c>
      <c r="J90" s="5"/>
      <c r="K90" s="5"/>
      <c r="M90" s="1" t="s">
        <v>946</v>
      </c>
      <c r="N90" s="1">
        <v>1</v>
      </c>
      <c r="O90" s="1" t="s">
        <v>426</v>
      </c>
      <c r="P90" s="1">
        <v>1</v>
      </c>
      <c r="S90" s="1">
        <v>1</v>
      </c>
      <c r="U90" s="4">
        <v>490</v>
      </c>
      <c r="V90" s="4">
        <f t="shared" si="6"/>
        <v>490</v>
      </c>
      <c r="W90" s="33">
        <v>0.95</v>
      </c>
      <c r="X90" s="23">
        <f>U90*(1-W90)</f>
        <v>24.500000000000021</v>
      </c>
      <c r="Y90" s="23">
        <f t="shared" si="7"/>
        <v>24.500000000000021</v>
      </c>
    </row>
    <row r="91" spans="1:27" s="16" customFormat="1" x14ac:dyDescent="0.25">
      <c r="A91" s="1" t="s">
        <v>433</v>
      </c>
      <c r="B91" s="2" t="s">
        <v>551</v>
      </c>
      <c r="C91" s="1" t="s">
        <v>332</v>
      </c>
      <c r="D91" s="2" t="s">
        <v>438</v>
      </c>
      <c r="E91" s="1" t="s">
        <v>6</v>
      </c>
      <c r="F91" s="1" t="s">
        <v>951</v>
      </c>
      <c r="G91" s="3" t="s">
        <v>1524</v>
      </c>
      <c r="H91" s="1"/>
      <c r="I91" s="5" t="s">
        <v>1042</v>
      </c>
      <c r="J91" s="5"/>
      <c r="K91" s="5"/>
      <c r="L91" s="1"/>
      <c r="M91" s="1" t="s">
        <v>946</v>
      </c>
      <c r="N91" s="1">
        <v>1</v>
      </c>
      <c r="O91" s="1" t="s">
        <v>426</v>
      </c>
      <c r="P91" s="1">
        <v>1</v>
      </c>
      <c r="Q91" s="1"/>
      <c r="R91" s="1"/>
      <c r="S91" s="1">
        <v>1</v>
      </c>
      <c r="T91" s="1"/>
      <c r="U91" s="4"/>
      <c r="V91" s="4">
        <f t="shared" si="6"/>
        <v>0</v>
      </c>
      <c r="W91" s="33"/>
      <c r="X91" s="23">
        <v>20</v>
      </c>
      <c r="Y91" s="23">
        <f t="shared" si="7"/>
        <v>20</v>
      </c>
      <c r="Z91" s="1"/>
      <c r="AA91" s="1"/>
    </row>
    <row r="92" spans="1:27" s="1" customFormat="1" x14ac:dyDescent="0.25">
      <c r="A92" s="1" t="s">
        <v>433</v>
      </c>
      <c r="B92" s="2" t="s">
        <v>555</v>
      </c>
      <c r="C92" s="1" t="s">
        <v>332</v>
      </c>
      <c r="D92" s="2" t="s">
        <v>437</v>
      </c>
      <c r="E92" s="1" t="s">
        <v>6</v>
      </c>
      <c r="F92" s="1" t="s">
        <v>951</v>
      </c>
      <c r="G92" s="6" t="s">
        <v>1524</v>
      </c>
      <c r="I92" s="5" t="s">
        <v>1042</v>
      </c>
      <c r="J92" s="5"/>
      <c r="K92" s="5"/>
      <c r="M92" s="1" t="s">
        <v>946</v>
      </c>
      <c r="N92" s="1">
        <v>1</v>
      </c>
      <c r="O92" s="1" t="s">
        <v>426</v>
      </c>
      <c r="P92" s="1">
        <v>1</v>
      </c>
      <c r="S92" s="1">
        <v>1</v>
      </c>
      <c r="U92" s="4"/>
      <c r="V92" s="4">
        <f t="shared" si="6"/>
        <v>0</v>
      </c>
      <c r="W92" s="33"/>
      <c r="X92" s="23">
        <v>20</v>
      </c>
      <c r="Y92" s="23">
        <f t="shared" si="7"/>
        <v>20</v>
      </c>
    </row>
    <row r="93" spans="1:27" s="1" customFormat="1" x14ac:dyDescent="0.25">
      <c r="A93" s="1" t="s">
        <v>433</v>
      </c>
      <c r="B93" s="2" t="s">
        <v>551</v>
      </c>
      <c r="C93" s="1" t="s">
        <v>71</v>
      </c>
      <c r="D93" s="2" t="s">
        <v>448</v>
      </c>
      <c r="E93" s="1" t="s">
        <v>6</v>
      </c>
      <c r="F93" s="1" t="s">
        <v>951</v>
      </c>
      <c r="G93" s="3" t="s">
        <v>208</v>
      </c>
      <c r="I93" s="5" t="s">
        <v>205</v>
      </c>
      <c r="J93" s="5"/>
      <c r="K93" s="5"/>
      <c r="M93" s="1" t="s">
        <v>946</v>
      </c>
      <c r="N93" s="1">
        <v>5</v>
      </c>
      <c r="O93" s="1" t="s">
        <v>426</v>
      </c>
      <c r="P93" s="1">
        <v>1</v>
      </c>
      <c r="S93" s="1">
        <v>1</v>
      </c>
      <c r="U93" s="4">
        <v>98.42</v>
      </c>
      <c r="V93" s="4">
        <f t="shared" si="6"/>
        <v>492.1</v>
      </c>
      <c r="W93" s="33">
        <v>0.7</v>
      </c>
      <c r="X93" s="23">
        <f>U93*(1-W93)</f>
        <v>29.526000000000003</v>
      </c>
      <c r="Y93" s="23">
        <f t="shared" si="7"/>
        <v>147.63000000000002</v>
      </c>
    </row>
    <row r="94" spans="1:27" s="1" customFormat="1" x14ac:dyDescent="0.25">
      <c r="A94" s="1" t="s">
        <v>433</v>
      </c>
      <c r="B94" s="2" t="s">
        <v>555</v>
      </c>
      <c r="C94" s="1" t="s">
        <v>332</v>
      </c>
      <c r="D94" s="2" t="s">
        <v>558</v>
      </c>
      <c r="E94" s="1" t="s">
        <v>6</v>
      </c>
      <c r="F94" s="1" t="s">
        <v>951</v>
      </c>
      <c r="G94" s="3" t="s">
        <v>1631</v>
      </c>
      <c r="I94" s="5" t="s">
        <v>2380</v>
      </c>
      <c r="J94" s="5"/>
      <c r="K94" s="5"/>
      <c r="M94" s="1" t="s">
        <v>946</v>
      </c>
      <c r="N94" s="1">
        <v>1</v>
      </c>
      <c r="O94" s="1" t="s">
        <v>426</v>
      </c>
      <c r="P94" s="1">
        <v>1</v>
      </c>
      <c r="S94" s="1">
        <v>1</v>
      </c>
      <c r="U94" s="4">
        <v>961.4</v>
      </c>
      <c r="V94" s="4">
        <f t="shared" si="6"/>
        <v>961.4</v>
      </c>
      <c r="W94" s="33">
        <v>0.95</v>
      </c>
      <c r="X94" s="23">
        <f>U94*(1-W94)</f>
        <v>48.070000000000043</v>
      </c>
      <c r="Y94" s="23">
        <f t="shared" si="7"/>
        <v>48.070000000000043</v>
      </c>
    </row>
    <row r="95" spans="1:27" s="1" customFormat="1" x14ac:dyDescent="0.25">
      <c r="A95" s="1" t="s">
        <v>433</v>
      </c>
      <c r="B95" s="2" t="s">
        <v>551</v>
      </c>
      <c r="C95" s="1" t="s">
        <v>71</v>
      </c>
      <c r="D95" s="2" t="s">
        <v>448</v>
      </c>
      <c r="E95" s="1" t="s">
        <v>6</v>
      </c>
      <c r="F95" s="1" t="s">
        <v>951</v>
      </c>
      <c r="G95" s="3" t="s">
        <v>209</v>
      </c>
      <c r="I95" s="5" t="s">
        <v>1055</v>
      </c>
      <c r="J95" s="5"/>
      <c r="K95" s="5"/>
      <c r="M95" s="1" t="s">
        <v>946</v>
      </c>
      <c r="N95" s="1">
        <v>2</v>
      </c>
      <c r="O95" s="1" t="s">
        <v>426</v>
      </c>
      <c r="P95" s="1">
        <v>1</v>
      </c>
      <c r="S95" s="1">
        <v>1</v>
      </c>
      <c r="U95" s="4"/>
      <c r="V95" s="4">
        <f t="shared" si="6"/>
        <v>0</v>
      </c>
      <c r="W95" s="33"/>
      <c r="X95" s="23">
        <v>20</v>
      </c>
      <c r="Y95" s="23">
        <f t="shared" si="7"/>
        <v>40</v>
      </c>
    </row>
    <row r="96" spans="1:27" s="1" customFormat="1" x14ac:dyDescent="0.25">
      <c r="A96" s="1" t="s">
        <v>433</v>
      </c>
      <c r="B96" s="2" t="s">
        <v>555</v>
      </c>
      <c r="C96" s="1" t="s">
        <v>38</v>
      </c>
      <c r="D96" s="2" t="s">
        <v>551</v>
      </c>
      <c r="E96" s="1" t="s">
        <v>6</v>
      </c>
      <c r="F96" s="1" t="s">
        <v>951</v>
      </c>
      <c r="G96" s="3" t="s">
        <v>1725</v>
      </c>
      <c r="I96" s="5" t="s">
        <v>2369</v>
      </c>
      <c r="J96" s="5"/>
      <c r="K96" s="5"/>
      <c r="M96" s="1" t="s">
        <v>946</v>
      </c>
      <c r="N96" s="1">
        <v>1</v>
      </c>
      <c r="O96" s="1" t="s">
        <v>426</v>
      </c>
      <c r="P96" s="1">
        <v>1</v>
      </c>
      <c r="S96" s="1">
        <v>1</v>
      </c>
      <c r="U96" s="4"/>
      <c r="V96" s="4">
        <f t="shared" si="6"/>
        <v>0</v>
      </c>
      <c r="W96" s="33"/>
      <c r="X96" s="23">
        <v>20</v>
      </c>
      <c r="Y96" s="23">
        <f t="shared" si="7"/>
        <v>20</v>
      </c>
    </row>
    <row r="97" spans="1:27" s="1" customFormat="1" x14ac:dyDescent="0.25">
      <c r="A97" s="1" t="s">
        <v>433</v>
      </c>
      <c r="B97" s="2" t="s">
        <v>551</v>
      </c>
      <c r="C97" s="1" t="s">
        <v>5</v>
      </c>
      <c r="D97" s="2" t="s">
        <v>453</v>
      </c>
      <c r="E97" s="1" t="s">
        <v>6</v>
      </c>
      <c r="F97" s="1" t="s">
        <v>6</v>
      </c>
      <c r="G97" s="3" t="s">
        <v>119</v>
      </c>
      <c r="I97" s="5" t="s">
        <v>1477</v>
      </c>
      <c r="J97" s="5"/>
      <c r="K97" s="5"/>
      <c r="M97" s="1" t="s">
        <v>946</v>
      </c>
      <c r="N97" s="1">
        <v>2</v>
      </c>
      <c r="O97" s="1" t="s">
        <v>426</v>
      </c>
      <c r="P97" s="1">
        <v>1</v>
      </c>
      <c r="S97" s="1">
        <v>1</v>
      </c>
      <c r="U97" s="4"/>
      <c r="V97" s="4">
        <f t="shared" si="6"/>
        <v>0</v>
      </c>
      <c r="W97" s="33"/>
      <c r="X97" s="23">
        <v>20</v>
      </c>
      <c r="Y97" s="23">
        <f t="shared" si="7"/>
        <v>40</v>
      </c>
    </row>
    <row r="98" spans="1:27" s="16" customFormat="1" x14ac:dyDescent="0.25">
      <c r="A98" s="1" t="s">
        <v>433</v>
      </c>
      <c r="B98" s="2" t="s">
        <v>551</v>
      </c>
      <c r="C98" s="1" t="s">
        <v>71</v>
      </c>
      <c r="D98" s="2" t="s">
        <v>452</v>
      </c>
      <c r="E98" s="1" t="s">
        <v>6</v>
      </c>
      <c r="F98" s="1" t="s">
        <v>951</v>
      </c>
      <c r="G98" s="3" t="s">
        <v>1491</v>
      </c>
      <c r="H98" s="1"/>
      <c r="I98" s="5" t="s">
        <v>1056</v>
      </c>
      <c r="J98" s="5"/>
      <c r="K98" s="5"/>
      <c r="L98" s="1"/>
      <c r="M98" s="1" t="s">
        <v>946</v>
      </c>
      <c r="N98" s="1">
        <v>1</v>
      </c>
      <c r="O98" s="1" t="s">
        <v>426</v>
      </c>
      <c r="P98" s="1">
        <v>1</v>
      </c>
      <c r="Q98" s="1"/>
      <c r="R98" s="1"/>
      <c r="S98" s="1">
        <v>1</v>
      </c>
      <c r="T98" s="1"/>
      <c r="U98" s="4">
        <v>164.88</v>
      </c>
      <c r="V98" s="4">
        <f t="shared" si="6"/>
        <v>164.88</v>
      </c>
      <c r="W98" s="33">
        <v>0.7</v>
      </c>
      <c r="X98" s="23">
        <f>U98*(1-W98)</f>
        <v>49.464000000000006</v>
      </c>
      <c r="Y98" s="23">
        <f t="shared" si="7"/>
        <v>49.464000000000006</v>
      </c>
      <c r="Z98" s="1"/>
      <c r="AA98" s="1"/>
    </row>
    <row r="99" spans="1:27" s="16" customFormat="1" x14ac:dyDescent="0.25">
      <c r="A99" s="1" t="s">
        <v>433</v>
      </c>
      <c r="B99" s="2" t="s">
        <v>551</v>
      </c>
      <c r="C99" s="1" t="s">
        <v>200</v>
      </c>
      <c r="D99" s="2" t="s">
        <v>453</v>
      </c>
      <c r="E99" s="1" t="s">
        <v>6</v>
      </c>
      <c r="F99" s="1" t="s">
        <v>951</v>
      </c>
      <c r="G99" s="3" t="s">
        <v>201</v>
      </c>
      <c r="H99" s="1"/>
      <c r="I99" s="5" t="s">
        <v>1001</v>
      </c>
      <c r="J99" s="5"/>
      <c r="K99" s="5"/>
      <c r="L99" s="1"/>
      <c r="M99" s="1" t="s">
        <v>946</v>
      </c>
      <c r="N99" s="1">
        <v>6</v>
      </c>
      <c r="O99" s="1" t="s">
        <v>426</v>
      </c>
      <c r="P99" s="1">
        <v>1</v>
      </c>
      <c r="Q99" s="1"/>
      <c r="R99" s="1"/>
      <c r="S99" s="1">
        <v>1</v>
      </c>
      <c r="T99" s="1"/>
      <c r="U99" s="4"/>
      <c r="V99" s="4">
        <f t="shared" si="6"/>
        <v>0</v>
      </c>
      <c r="W99" s="33"/>
      <c r="X99" s="23">
        <v>20</v>
      </c>
      <c r="Y99" s="23">
        <f t="shared" si="7"/>
        <v>120</v>
      </c>
      <c r="Z99" s="1"/>
      <c r="AA99" s="1"/>
    </row>
    <row r="100" spans="1:27" s="1" customFormat="1" x14ac:dyDescent="0.25">
      <c r="A100" s="1" t="s">
        <v>433</v>
      </c>
      <c r="B100" s="2" t="s">
        <v>555</v>
      </c>
      <c r="C100" s="1" t="s">
        <v>71</v>
      </c>
      <c r="D100" s="2" t="s">
        <v>551</v>
      </c>
      <c r="E100" s="1" t="s">
        <v>6</v>
      </c>
      <c r="F100" s="1" t="s">
        <v>951</v>
      </c>
      <c r="G100" s="3" t="s">
        <v>1588</v>
      </c>
      <c r="I100" s="5" t="s">
        <v>1001</v>
      </c>
      <c r="J100" s="5"/>
      <c r="K100" s="5"/>
      <c r="M100" s="1" t="s">
        <v>946</v>
      </c>
      <c r="N100" s="1">
        <v>1</v>
      </c>
      <c r="O100" s="1" t="s">
        <v>426</v>
      </c>
      <c r="P100" s="1">
        <v>1</v>
      </c>
      <c r="S100" s="1">
        <v>1</v>
      </c>
      <c r="U100" s="4"/>
      <c r="V100" s="4">
        <f t="shared" si="6"/>
        <v>0</v>
      </c>
      <c r="W100" s="33"/>
      <c r="X100" s="23">
        <v>20</v>
      </c>
      <c r="Y100" s="23">
        <f t="shared" si="7"/>
        <v>20</v>
      </c>
    </row>
    <row r="101" spans="1:27" s="1" customFormat="1" x14ac:dyDescent="0.25">
      <c r="A101" s="1" t="s">
        <v>433</v>
      </c>
      <c r="B101" s="2" t="s">
        <v>555</v>
      </c>
      <c r="C101" s="1" t="s">
        <v>71</v>
      </c>
      <c r="D101" s="2" t="s">
        <v>438</v>
      </c>
      <c r="E101" s="1" t="s">
        <v>6</v>
      </c>
      <c r="F101" s="1" t="s">
        <v>951</v>
      </c>
      <c r="G101" s="3" t="s">
        <v>1554</v>
      </c>
      <c r="I101" s="5" t="s">
        <v>964</v>
      </c>
      <c r="J101" s="5"/>
      <c r="K101" s="5"/>
      <c r="M101" s="1" t="s">
        <v>946</v>
      </c>
      <c r="N101" s="1">
        <v>1</v>
      </c>
      <c r="O101" s="1" t="s">
        <v>426</v>
      </c>
      <c r="P101" s="1">
        <v>1</v>
      </c>
      <c r="S101" s="1">
        <v>1</v>
      </c>
      <c r="U101" s="4">
        <v>566.29999999999995</v>
      </c>
      <c r="V101" s="4">
        <f t="shared" si="6"/>
        <v>566.29999999999995</v>
      </c>
      <c r="W101" s="33">
        <v>0.95</v>
      </c>
      <c r="X101" s="23">
        <f>U101*(1-W101)</f>
        <v>28.315000000000023</v>
      </c>
      <c r="Y101" s="23">
        <f t="shared" si="7"/>
        <v>28.315000000000023</v>
      </c>
    </row>
    <row r="102" spans="1:27" s="1" customFormat="1" x14ac:dyDescent="0.25">
      <c r="A102" s="1" t="s">
        <v>433</v>
      </c>
      <c r="B102" s="2" t="s">
        <v>551</v>
      </c>
      <c r="C102" s="1" t="s">
        <v>38</v>
      </c>
      <c r="D102" s="2" t="s">
        <v>438</v>
      </c>
      <c r="E102" s="1" t="s">
        <v>6</v>
      </c>
      <c r="F102" s="1" t="s">
        <v>951</v>
      </c>
      <c r="G102" s="3" t="s">
        <v>77</v>
      </c>
      <c r="I102" s="5" t="s">
        <v>8</v>
      </c>
      <c r="J102" s="5"/>
      <c r="K102" s="5"/>
      <c r="M102" s="1" t="s">
        <v>946</v>
      </c>
      <c r="N102" s="1">
        <v>6</v>
      </c>
      <c r="O102" s="1" t="s">
        <v>426</v>
      </c>
      <c r="P102" s="1">
        <v>1</v>
      </c>
      <c r="S102" s="1">
        <v>1</v>
      </c>
      <c r="U102" s="4">
        <v>141.66</v>
      </c>
      <c r="V102" s="4">
        <f t="shared" si="6"/>
        <v>849.96</v>
      </c>
      <c r="W102" s="33">
        <v>0.6</v>
      </c>
      <c r="X102" s="23">
        <f>U102*(1-W102)</f>
        <v>56.664000000000001</v>
      </c>
      <c r="Y102" s="23">
        <f t="shared" si="7"/>
        <v>339.98400000000004</v>
      </c>
    </row>
    <row r="103" spans="1:27" s="1" customFormat="1" x14ac:dyDescent="0.25">
      <c r="A103" s="1" t="s">
        <v>433</v>
      </c>
      <c r="B103" s="2" t="s">
        <v>555</v>
      </c>
      <c r="C103" s="1" t="s">
        <v>71</v>
      </c>
      <c r="D103" s="2" t="s">
        <v>453</v>
      </c>
      <c r="E103" s="1" t="s">
        <v>6</v>
      </c>
      <c r="F103" s="1" t="s">
        <v>951</v>
      </c>
      <c r="G103" s="3" t="s">
        <v>1579</v>
      </c>
      <c r="I103" s="5" t="s">
        <v>988</v>
      </c>
      <c r="J103" s="5"/>
      <c r="K103" s="5"/>
      <c r="M103" s="1" t="s">
        <v>946</v>
      </c>
      <c r="N103" s="1">
        <v>2</v>
      </c>
      <c r="O103" s="1" t="s">
        <v>426</v>
      </c>
      <c r="P103" s="1">
        <v>1</v>
      </c>
      <c r="S103" s="1">
        <v>1</v>
      </c>
      <c r="U103" s="4">
        <v>10.89</v>
      </c>
      <c r="V103" s="4">
        <f t="shared" si="6"/>
        <v>21.78</v>
      </c>
      <c r="W103" s="33">
        <v>0.6</v>
      </c>
      <c r="X103" s="23">
        <f>U103*(1-W103)</f>
        <v>4.3560000000000008</v>
      </c>
      <c r="Y103" s="23">
        <f t="shared" si="7"/>
        <v>8.7120000000000015</v>
      </c>
    </row>
    <row r="104" spans="1:27" s="1" customFormat="1" x14ac:dyDescent="0.25">
      <c r="A104" s="1" t="s">
        <v>433</v>
      </c>
      <c r="B104" s="2" t="s">
        <v>555</v>
      </c>
      <c r="C104" s="1" t="s">
        <v>38</v>
      </c>
      <c r="D104" s="2" t="s">
        <v>438</v>
      </c>
      <c r="E104" s="1" t="s">
        <v>6</v>
      </c>
      <c r="F104" s="1" t="s">
        <v>951</v>
      </c>
      <c r="G104" s="3" t="s">
        <v>1541</v>
      </c>
      <c r="I104" s="5" t="s">
        <v>959</v>
      </c>
      <c r="J104" s="5"/>
      <c r="K104" s="5"/>
      <c r="M104" s="1" t="s">
        <v>946</v>
      </c>
      <c r="N104" s="1">
        <v>1</v>
      </c>
      <c r="O104" s="1" t="s">
        <v>426</v>
      </c>
      <c r="P104" s="1">
        <v>1</v>
      </c>
      <c r="S104" s="1">
        <v>1</v>
      </c>
      <c r="U104" s="4"/>
      <c r="V104" s="4">
        <f t="shared" si="6"/>
        <v>0</v>
      </c>
      <c r="W104" s="33"/>
      <c r="X104" s="23">
        <v>1</v>
      </c>
      <c r="Y104" s="23">
        <f t="shared" si="7"/>
        <v>1</v>
      </c>
    </row>
    <row r="105" spans="1:27" s="1" customFormat="1" x14ac:dyDescent="0.25">
      <c r="A105" s="1" t="s">
        <v>433</v>
      </c>
      <c r="B105" s="2" t="s">
        <v>551</v>
      </c>
      <c r="C105" s="1" t="s">
        <v>38</v>
      </c>
      <c r="D105" s="2" t="s">
        <v>437</v>
      </c>
      <c r="E105" s="1" t="s">
        <v>951</v>
      </c>
      <c r="F105" s="1" t="s">
        <v>6</v>
      </c>
      <c r="G105" s="3" t="s">
        <v>1907</v>
      </c>
      <c r="I105" s="5" t="s">
        <v>1906</v>
      </c>
      <c r="J105" s="5"/>
      <c r="K105" s="5"/>
      <c r="M105" s="1" t="s">
        <v>946</v>
      </c>
      <c r="N105" s="1">
        <v>2</v>
      </c>
      <c r="O105" s="1" t="s">
        <v>426</v>
      </c>
      <c r="P105" s="1">
        <v>1</v>
      </c>
      <c r="S105" s="1">
        <v>1</v>
      </c>
      <c r="U105" s="4">
        <v>18.440000000000001</v>
      </c>
      <c r="V105" s="4">
        <f t="shared" si="6"/>
        <v>36.880000000000003</v>
      </c>
      <c r="W105" s="33">
        <v>0.6</v>
      </c>
      <c r="X105" s="23">
        <f>U105*(1-W105)</f>
        <v>7.3760000000000012</v>
      </c>
      <c r="Y105" s="23">
        <f t="shared" si="7"/>
        <v>14.752000000000002</v>
      </c>
    </row>
    <row r="106" spans="1:27" s="1" customFormat="1" x14ac:dyDescent="0.25">
      <c r="A106" s="1" t="s">
        <v>433</v>
      </c>
      <c r="B106" s="2" t="s">
        <v>555</v>
      </c>
      <c r="C106" s="1" t="s">
        <v>38</v>
      </c>
      <c r="D106" s="2" t="s">
        <v>438</v>
      </c>
      <c r="E106" s="1" t="s">
        <v>6</v>
      </c>
      <c r="F106" s="1" t="s">
        <v>951</v>
      </c>
      <c r="G106" s="3" t="s">
        <v>1542</v>
      </c>
      <c r="I106" s="5" t="s">
        <v>959</v>
      </c>
      <c r="J106" s="5"/>
      <c r="K106" s="5"/>
      <c r="M106" s="1" t="s">
        <v>946</v>
      </c>
      <c r="N106" s="1">
        <v>4</v>
      </c>
      <c r="O106" s="1" t="s">
        <v>426</v>
      </c>
      <c r="P106" s="1">
        <v>4</v>
      </c>
      <c r="S106" s="1">
        <v>1</v>
      </c>
      <c r="U106" s="4">
        <v>26.3</v>
      </c>
      <c r="V106" s="4">
        <f t="shared" si="6"/>
        <v>105.2</v>
      </c>
      <c r="W106" s="33">
        <v>0.6</v>
      </c>
      <c r="X106" s="23">
        <f>U106*(1-W106)</f>
        <v>10.520000000000001</v>
      </c>
      <c r="Y106" s="23">
        <f t="shared" si="7"/>
        <v>42.080000000000005</v>
      </c>
    </row>
    <row r="107" spans="1:27" x14ac:dyDescent="0.25">
      <c r="A107" s="1" t="s">
        <v>433</v>
      </c>
      <c r="B107" s="2" t="s">
        <v>551</v>
      </c>
      <c r="C107" s="1" t="s">
        <v>71</v>
      </c>
      <c r="D107" s="1">
        <v>13</v>
      </c>
      <c r="E107" s="1" t="s">
        <v>6</v>
      </c>
      <c r="F107" s="1" t="s">
        <v>951</v>
      </c>
      <c r="G107" s="3" t="s">
        <v>1764</v>
      </c>
      <c r="H107" s="1"/>
      <c r="I107" s="5" t="s">
        <v>1765</v>
      </c>
      <c r="J107" s="5"/>
      <c r="K107" s="5"/>
      <c r="L107" s="1"/>
      <c r="M107" s="1" t="s">
        <v>946</v>
      </c>
      <c r="N107" s="1">
        <v>4</v>
      </c>
      <c r="O107" s="1" t="s">
        <v>426</v>
      </c>
      <c r="P107" s="1">
        <v>1</v>
      </c>
      <c r="Q107" s="1"/>
      <c r="R107" s="1"/>
      <c r="S107" s="1">
        <v>1</v>
      </c>
      <c r="T107" s="1"/>
      <c r="U107" s="4">
        <v>19.98</v>
      </c>
      <c r="V107" s="4">
        <f t="shared" si="6"/>
        <v>79.92</v>
      </c>
      <c r="W107" s="33">
        <v>0.6</v>
      </c>
      <c r="X107" s="23">
        <f>U107*(1-W107)</f>
        <v>7.9920000000000009</v>
      </c>
      <c r="Y107" s="23">
        <f t="shared" si="7"/>
        <v>31.968000000000004</v>
      </c>
      <c r="Z107" s="1"/>
      <c r="AA107" s="1"/>
    </row>
    <row r="108" spans="1:27" x14ac:dyDescent="0.25">
      <c r="A108" s="1" t="s">
        <v>433</v>
      </c>
      <c r="B108" s="2" t="s">
        <v>555</v>
      </c>
      <c r="C108" s="1" t="s">
        <v>71</v>
      </c>
      <c r="D108" s="2" t="s">
        <v>452</v>
      </c>
      <c r="E108" s="1" t="s">
        <v>6</v>
      </c>
      <c r="F108" s="1" t="s">
        <v>951</v>
      </c>
      <c r="G108" s="3" t="s">
        <v>1565</v>
      </c>
      <c r="H108" s="2"/>
      <c r="I108" s="5" t="s">
        <v>958</v>
      </c>
      <c r="J108" s="5"/>
      <c r="K108" s="5"/>
      <c r="L108" s="1"/>
      <c r="M108" s="1" t="s">
        <v>946</v>
      </c>
      <c r="N108" s="1">
        <v>1</v>
      </c>
      <c r="O108" s="1" t="s">
        <v>426</v>
      </c>
      <c r="P108" s="1">
        <v>1</v>
      </c>
      <c r="Q108" s="1"/>
      <c r="R108" s="1"/>
      <c r="S108" s="1">
        <v>1</v>
      </c>
      <c r="T108" s="1"/>
      <c r="U108" s="4">
        <v>40.32</v>
      </c>
      <c r="V108" s="4">
        <f t="shared" si="6"/>
        <v>40.32</v>
      </c>
      <c r="W108" s="33">
        <v>0.6</v>
      </c>
      <c r="X108" s="23">
        <f>U108*(1-W108)</f>
        <v>16.128</v>
      </c>
      <c r="Y108" s="23">
        <f t="shared" si="7"/>
        <v>16.128</v>
      </c>
      <c r="Z108" s="1"/>
      <c r="AA108" s="1"/>
    </row>
    <row r="109" spans="1:27" s="1" customFormat="1" x14ac:dyDescent="0.25">
      <c r="A109" s="1" t="s">
        <v>433</v>
      </c>
      <c r="B109" s="2" t="s">
        <v>551</v>
      </c>
      <c r="C109" s="1" t="s">
        <v>71</v>
      </c>
      <c r="D109" s="2" t="s">
        <v>558</v>
      </c>
      <c r="E109" s="1" t="s">
        <v>6</v>
      </c>
      <c r="F109" s="1" t="s">
        <v>951</v>
      </c>
      <c r="G109" s="3" t="s">
        <v>174</v>
      </c>
      <c r="H109" s="2"/>
      <c r="I109" s="5" t="s">
        <v>1067</v>
      </c>
      <c r="J109" s="5"/>
      <c r="K109" s="5"/>
      <c r="M109" s="1" t="s">
        <v>946</v>
      </c>
      <c r="N109" s="1">
        <v>16</v>
      </c>
      <c r="O109" s="1" t="s">
        <v>426</v>
      </c>
      <c r="P109" s="1">
        <v>1</v>
      </c>
      <c r="S109" s="1">
        <v>1</v>
      </c>
      <c r="U109" s="4"/>
      <c r="V109" s="4">
        <f t="shared" si="6"/>
        <v>0</v>
      </c>
      <c r="W109" s="33"/>
      <c r="X109" s="23">
        <v>1</v>
      </c>
      <c r="Y109" s="23">
        <f t="shared" si="7"/>
        <v>16</v>
      </c>
    </row>
    <row r="110" spans="1:27" s="1" customFormat="1" x14ac:dyDescent="0.25">
      <c r="A110" s="1" t="s">
        <v>433</v>
      </c>
      <c r="B110" s="2" t="s">
        <v>551</v>
      </c>
      <c r="C110" s="1" t="s">
        <v>38</v>
      </c>
      <c r="D110" s="1">
        <v>11</v>
      </c>
      <c r="E110" s="1" t="s">
        <v>6</v>
      </c>
      <c r="F110" s="1" t="s">
        <v>951</v>
      </c>
      <c r="G110" s="3" t="s">
        <v>1488</v>
      </c>
      <c r="I110" s="5" t="s">
        <v>1083</v>
      </c>
      <c r="J110" s="5"/>
      <c r="K110" s="5"/>
      <c r="M110" s="1" t="s">
        <v>946</v>
      </c>
      <c r="N110" s="1">
        <v>2</v>
      </c>
      <c r="O110" s="1" t="s">
        <v>426</v>
      </c>
      <c r="P110" s="1">
        <v>1</v>
      </c>
      <c r="S110" s="1">
        <v>1</v>
      </c>
      <c r="U110" s="4"/>
      <c r="V110" s="4">
        <f t="shared" si="6"/>
        <v>0</v>
      </c>
      <c r="W110" s="33"/>
      <c r="X110" s="23">
        <v>1</v>
      </c>
      <c r="Y110" s="23">
        <f t="shared" si="7"/>
        <v>2</v>
      </c>
    </row>
    <row r="111" spans="1:27" s="1" customFormat="1" x14ac:dyDescent="0.25">
      <c r="A111" s="1" t="s">
        <v>433</v>
      </c>
      <c r="B111" s="2" t="s">
        <v>551</v>
      </c>
      <c r="C111" s="1" t="s">
        <v>38</v>
      </c>
      <c r="D111" s="2" t="s">
        <v>437</v>
      </c>
      <c r="E111" s="1" t="s">
        <v>6</v>
      </c>
      <c r="F111" s="1" t="s">
        <v>951</v>
      </c>
      <c r="G111" s="3" t="s">
        <v>222</v>
      </c>
      <c r="I111" s="5" t="s">
        <v>2360</v>
      </c>
      <c r="J111" s="5"/>
      <c r="K111" s="5"/>
      <c r="M111" s="1" t="s">
        <v>946</v>
      </c>
      <c r="N111" s="1">
        <v>1</v>
      </c>
      <c r="O111" s="1" t="s">
        <v>426</v>
      </c>
      <c r="P111" s="1">
        <v>1</v>
      </c>
      <c r="S111" s="1">
        <v>1</v>
      </c>
      <c r="U111" s="4">
        <v>127.8</v>
      </c>
      <c r="V111" s="4">
        <f t="shared" si="6"/>
        <v>127.8</v>
      </c>
      <c r="W111" s="33">
        <v>0.7</v>
      </c>
      <c r="X111" s="23">
        <f t="shared" ref="X111:X117" si="9">U111*(1-W111)</f>
        <v>38.340000000000003</v>
      </c>
      <c r="Y111" s="23">
        <f t="shared" si="7"/>
        <v>38.340000000000003</v>
      </c>
    </row>
    <row r="112" spans="1:27" s="1" customFormat="1" x14ac:dyDescent="0.25">
      <c r="A112" s="1" t="s">
        <v>433</v>
      </c>
      <c r="B112" s="2" t="s">
        <v>551</v>
      </c>
      <c r="C112" s="1" t="s">
        <v>38</v>
      </c>
      <c r="D112" s="2" t="s">
        <v>438</v>
      </c>
      <c r="E112" s="1" t="s">
        <v>6</v>
      </c>
      <c r="F112" s="1" t="s">
        <v>951</v>
      </c>
      <c r="G112" s="3" t="s">
        <v>224</v>
      </c>
      <c r="I112" s="5" t="s">
        <v>1805</v>
      </c>
      <c r="J112" s="5"/>
      <c r="K112" s="5"/>
      <c r="M112" s="1" t="s">
        <v>946</v>
      </c>
      <c r="N112" s="1">
        <v>1</v>
      </c>
      <c r="O112" s="1" t="s">
        <v>426</v>
      </c>
      <c r="P112" s="1">
        <v>1</v>
      </c>
      <c r="S112" s="1">
        <v>1</v>
      </c>
      <c r="U112" s="4">
        <v>141.41999999999999</v>
      </c>
      <c r="V112" s="4">
        <f t="shared" si="6"/>
        <v>141.41999999999999</v>
      </c>
      <c r="W112" s="33">
        <v>0.7</v>
      </c>
      <c r="X112" s="23">
        <f t="shared" si="9"/>
        <v>42.426000000000002</v>
      </c>
      <c r="Y112" s="23">
        <f t="shared" si="7"/>
        <v>42.426000000000002</v>
      </c>
    </row>
    <row r="113" spans="1:27" s="1" customFormat="1" x14ac:dyDescent="0.25">
      <c r="A113" s="1" t="s">
        <v>433</v>
      </c>
      <c r="B113" s="2" t="s">
        <v>551</v>
      </c>
      <c r="C113" s="1" t="s">
        <v>38</v>
      </c>
      <c r="D113" s="2" t="s">
        <v>438</v>
      </c>
      <c r="E113" s="1" t="s">
        <v>6</v>
      </c>
      <c r="F113" s="1" t="s">
        <v>951</v>
      </c>
      <c r="G113" s="3" t="s">
        <v>223</v>
      </c>
      <c r="I113" s="5" t="s">
        <v>221</v>
      </c>
      <c r="J113" s="5"/>
      <c r="K113" s="5"/>
      <c r="M113" s="1" t="s">
        <v>946</v>
      </c>
      <c r="N113" s="1">
        <v>1</v>
      </c>
      <c r="O113" s="1" t="s">
        <v>426</v>
      </c>
      <c r="P113" s="1">
        <v>1</v>
      </c>
      <c r="S113" s="1">
        <v>1</v>
      </c>
      <c r="U113" s="4">
        <v>9.99</v>
      </c>
      <c r="V113" s="4">
        <f t="shared" si="6"/>
        <v>9.99</v>
      </c>
      <c r="W113" s="33">
        <v>0.7</v>
      </c>
      <c r="X113" s="23">
        <f t="shared" si="9"/>
        <v>2.9970000000000003</v>
      </c>
      <c r="Y113" s="23">
        <f t="shared" si="7"/>
        <v>2.9970000000000003</v>
      </c>
    </row>
    <row r="114" spans="1:27" s="1" customFormat="1" x14ac:dyDescent="0.25">
      <c r="A114" s="1" t="s">
        <v>433</v>
      </c>
      <c r="B114" s="2" t="s">
        <v>551</v>
      </c>
      <c r="C114" s="1" t="s">
        <v>71</v>
      </c>
      <c r="D114" s="1">
        <v>13</v>
      </c>
      <c r="E114" s="1" t="s">
        <v>6</v>
      </c>
      <c r="F114" s="1" t="s">
        <v>951</v>
      </c>
      <c r="G114" s="3" t="s">
        <v>215</v>
      </c>
      <c r="I114" s="5" t="s">
        <v>216</v>
      </c>
      <c r="J114" s="5"/>
      <c r="K114" s="5"/>
      <c r="M114" s="1" t="s">
        <v>946</v>
      </c>
      <c r="N114" s="1">
        <v>1</v>
      </c>
      <c r="O114" s="1" t="s">
        <v>426</v>
      </c>
      <c r="P114" s="1">
        <v>1</v>
      </c>
      <c r="S114" s="1">
        <v>1</v>
      </c>
      <c r="U114" s="4">
        <v>15.8</v>
      </c>
      <c r="V114" s="4">
        <f t="shared" si="6"/>
        <v>15.8</v>
      </c>
      <c r="W114" s="33">
        <v>0.7</v>
      </c>
      <c r="X114" s="23">
        <f t="shared" si="9"/>
        <v>4.7400000000000011</v>
      </c>
      <c r="Y114" s="23">
        <f t="shared" si="7"/>
        <v>4.7400000000000011</v>
      </c>
    </row>
    <row r="115" spans="1:27" s="16" customFormat="1" x14ac:dyDescent="0.25">
      <c r="A115" s="1" t="s">
        <v>433</v>
      </c>
      <c r="B115" s="2" t="s">
        <v>551</v>
      </c>
      <c r="C115" s="1" t="s">
        <v>38</v>
      </c>
      <c r="D115" s="1">
        <v>11</v>
      </c>
      <c r="E115" s="1" t="s">
        <v>6</v>
      </c>
      <c r="F115" s="1" t="s">
        <v>951</v>
      </c>
      <c r="G115" s="3" t="s">
        <v>217</v>
      </c>
      <c r="H115" s="1"/>
      <c r="I115" s="5" t="s">
        <v>218</v>
      </c>
      <c r="J115" s="5"/>
      <c r="K115" s="5"/>
      <c r="L115" s="1"/>
      <c r="M115" s="1" t="s">
        <v>946</v>
      </c>
      <c r="N115" s="1">
        <v>4</v>
      </c>
      <c r="O115" s="1" t="s">
        <v>426</v>
      </c>
      <c r="P115" s="1">
        <v>1</v>
      </c>
      <c r="Q115" s="1"/>
      <c r="R115" s="1"/>
      <c r="S115" s="1">
        <v>1</v>
      </c>
      <c r="T115" s="1"/>
      <c r="U115" s="4">
        <v>44.72</v>
      </c>
      <c r="V115" s="4">
        <f t="shared" si="6"/>
        <v>178.88</v>
      </c>
      <c r="W115" s="33">
        <v>0.7</v>
      </c>
      <c r="X115" s="23">
        <f t="shared" si="9"/>
        <v>13.416000000000002</v>
      </c>
      <c r="Y115" s="23">
        <f t="shared" si="7"/>
        <v>53.664000000000009</v>
      </c>
      <c r="Z115" s="1"/>
      <c r="AA115" s="1"/>
    </row>
    <row r="116" spans="1:27" s="1" customFormat="1" x14ac:dyDescent="0.25">
      <c r="A116" s="1" t="s">
        <v>433</v>
      </c>
      <c r="B116" s="2" t="s">
        <v>551</v>
      </c>
      <c r="C116" s="1" t="s">
        <v>38</v>
      </c>
      <c r="D116" s="2" t="s">
        <v>438</v>
      </c>
      <c r="E116" s="1" t="s">
        <v>6</v>
      </c>
      <c r="F116" s="1" t="s">
        <v>951</v>
      </c>
      <c r="G116" s="3" t="s">
        <v>225</v>
      </c>
      <c r="I116" s="5" t="s">
        <v>226</v>
      </c>
      <c r="J116" s="5"/>
      <c r="K116" s="5"/>
      <c r="M116" s="1" t="s">
        <v>946</v>
      </c>
      <c r="N116" s="1">
        <v>3</v>
      </c>
      <c r="O116" s="1" t="s">
        <v>426</v>
      </c>
      <c r="P116" s="1">
        <v>1</v>
      </c>
      <c r="S116" s="1">
        <v>1</v>
      </c>
      <c r="U116" s="4">
        <v>21.94</v>
      </c>
      <c r="V116" s="4">
        <f t="shared" si="6"/>
        <v>65.820000000000007</v>
      </c>
      <c r="W116" s="33">
        <v>0.7</v>
      </c>
      <c r="X116" s="23">
        <f t="shared" si="9"/>
        <v>6.5820000000000016</v>
      </c>
      <c r="Y116" s="23">
        <f t="shared" si="7"/>
        <v>19.746000000000006</v>
      </c>
    </row>
    <row r="117" spans="1:27" s="1" customFormat="1" x14ac:dyDescent="0.25">
      <c r="A117" s="1" t="s">
        <v>433</v>
      </c>
      <c r="B117" s="2" t="s">
        <v>551</v>
      </c>
      <c r="C117" s="1" t="s">
        <v>71</v>
      </c>
      <c r="D117" s="1">
        <v>13</v>
      </c>
      <c r="E117" s="1" t="s">
        <v>6</v>
      </c>
      <c r="F117" s="1" t="s">
        <v>951</v>
      </c>
      <c r="G117" s="3" t="s">
        <v>1799</v>
      </c>
      <c r="I117" s="5" t="s">
        <v>1800</v>
      </c>
      <c r="J117" s="5"/>
      <c r="K117" s="5"/>
      <c r="M117" s="1" t="s">
        <v>946</v>
      </c>
      <c r="N117" s="1">
        <v>1</v>
      </c>
      <c r="O117" s="1" t="s">
        <v>426</v>
      </c>
      <c r="P117" s="1">
        <v>1</v>
      </c>
      <c r="S117" s="1">
        <v>1</v>
      </c>
      <c r="U117" s="4">
        <v>5.75</v>
      </c>
      <c r="V117" s="4">
        <f t="shared" si="6"/>
        <v>5.75</v>
      </c>
      <c r="W117" s="33">
        <v>0.7</v>
      </c>
      <c r="X117" s="23">
        <f t="shared" si="9"/>
        <v>1.7250000000000003</v>
      </c>
      <c r="Y117" s="23">
        <f t="shared" si="7"/>
        <v>1.7250000000000003</v>
      </c>
    </row>
    <row r="118" spans="1:27" s="1" customFormat="1" x14ac:dyDescent="0.25">
      <c r="A118" s="1" t="s">
        <v>433</v>
      </c>
      <c r="B118" s="2" t="s">
        <v>555</v>
      </c>
      <c r="C118" s="1" t="s">
        <v>71</v>
      </c>
      <c r="D118" s="2" t="s">
        <v>448</v>
      </c>
      <c r="E118" s="1" t="s">
        <v>951</v>
      </c>
      <c r="F118" s="1" t="s">
        <v>951</v>
      </c>
      <c r="G118" s="3" t="s">
        <v>1560</v>
      </c>
      <c r="H118" s="2"/>
      <c r="I118" s="5" t="s">
        <v>972</v>
      </c>
      <c r="J118" s="5"/>
      <c r="K118" s="5"/>
      <c r="M118" s="1" t="s">
        <v>946</v>
      </c>
      <c r="N118" s="1">
        <v>1</v>
      </c>
      <c r="O118" s="1" t="s">
        <v>426</v>
      </c>
      <c r="P118" s="1">
        <v>1</v>
      </c>
      <c r="S118" s="1">
        <v>1</v>
      </c>
      <c r="U118" s="4"/>
      <c r="V118" s="4">
        <f t="shared" si="6"/>
        <v>0</v>
      </c>
      <c r="W118" s="33"/>
      <c r="X118" s="23">
        <v>5</v>
      </c>
      <c r="Y118" s="23">
        <f t="shared" si="7"/>
        <v>5</v>
      </c>
    </row>
    <row r="119" spans="1:27" s="1" customFormat="1" x14ac:dyDescent="0.25">
      <c r="A119" s="1" t="s">
        <v>433</v>
      </c>
      <c r="B119" s="2" t="s">
        <v>555</v>
      </c>
      <c r="C119" s="1" t="s">
        <v>71</v>
      </c>
      <c r="D119" s="2" t="s">
        <v>453</v>
      </c>
      <c r="E119" s="1" t="s">
        <v>6</v>
      </c>
      <c r="F119" s="1" t="s">
        <v>951</v>
      </c>
      <c r="G119" s="3" t="s">
        <v>184</v>
      </c>
      <c r="I119" s="5" t="s">
        <v>989</v>
      </c>
      <c r="J119" s="5"/>
      <c r="K119" s="5"/>
      <c r="M119" s="1" t="s">
        <v>946</v>
      </c>
      <c r="N119" s="1">
        <v>9</v>
      </c>
      <c r="O119" s="1" t="s">
        <v>426</v>
      </c>
      <c r="P119" s="1">
        <v>3</v>
      </c>
      <c r="S119" s="1">
        <v>1</v>
      </c>
      <c r="U119" s="4">
        <v>33.36</v>
      </c>
      <c r="V119" s="4">
        <f t="shared" si="6"/>
        <v>300.24</v>
      </c>
      <c r="W119" s="33">
        <v>0.7</v>
      </c>
      <c r="X119" s="23">
        <f>U119*(1-W119)</f>
        <v>10.008000000000001</v>
      </c>
      <c r="Y119" s="23">
        <f t="shared" si="7"/>
        <v>90.072000000000003</v>
      </c>
    </row>
    <row r="120" spans="1:27" s="1" customFormat="1" x14ac:dyDescent="0.25">
      <c r="A120" s="1" t="s">
        <v>433</v>
      </c>
      <c r="B120" s="2" t="s">
        <v>551</v>
      </c>
      <c r="C120" s="1" t="s">
        <v>5</v>
      </c>
      <c r="D120" s="2" t="s">
        <v>452</v>
      </c>
      <c r="E120" s="1" t="s">
        <v>6</v>
      </c>
      <c r="F120" s="1" t="s">
        <v>6</v>
      </c>
      <c r="G120" s="3" t="s">
        <v>20</v>
      </c>
      <c r="I120" s="5" t="s">
        <v>7</v>
      </c>
      <c r="J120" s="5"/>
      <c r="K120" s="5"/>
      <c r="M120" s="1" t="s">
        <v>946</v>
      </c>
      <c r="N120" s="1">
        <v>1</v>
      </c>
      <c r="O120" s="1" t="s">
        <v>426</v>
      </c>
      <c r="P120" s="1">
        <v>1</v>
      </c>
      <c r="S120" s="1">
        <v>1</v>
      </c>
      <c r="U120" s="4">
        <v>122.14</v>
      </c>
      <c r="V120" s="4">
        <f t="shared" si="6"/>
        <v>122.14</v>
      </c>
      <c r="W120" s="33">
        <v>0.7</v>
      </c>
      <c r="X120" s="23">
        <f>U120*(1-W120)</f>
        <v>36.642000000000003</v>
      </c>
      <c r="Y120" s="23">
        <f t="shared" si="7"/>
        <v>36.642000000000003</v>
      </c>
    </row>
    <row r="121" spans="1:27" s="1" customFormat="1" x14ac:dyDescent="0.25">
      <c r="A121" s="1" t="s">
        <v>433</v>
      </c>
      <c r="B121" s="2" t="s">
        <v>551</v>
      </c>
      <c r="C121" s="1" t="s">
        <v>200</v>
      </c>
      <c r="D121" s="2" t="s">
        <v>448</v>
      </c>
      <c r="E121" s="1" t="s">
        <v>6</v>
      </c>
      <c r="F121" s="1" t="s">
        <v>951</v>
      </c>
      <c r="G121" s="3" t="s">
        <v>290</v>
      </c>
      <c r="I121" s="5" t="s">
        <v>1027</v>
      </c>
      <c r="J121" s="5"/>
      <c r="K121" s="5"/>
      <c r="M121" s="1" t="s">
        <v>946</v>
      </c>
      <c r="N121" s="1">
        <v>4</v>
      </c>
      <c r="O121" s="1" t="s">
        <v>426</v>
      </c>
      <c r="P121" s="1">
        <v>1</v>
      </c>
      <c r="S121" s="1">
        <v>1</v>
      </c>
      <c r="U121" s="4">
        <v>37.92</v>
      </c>
      <c r="V121" s="4">
        <f t="shared" si="6"/>
        <v>151.68</v>
      </c>
      <c r="W121" s="33">
        <v>0.7</v>
      </c>
      <c r="X121" s="23">
        <f>U121*(1-W121)</f>
        <v>11.376000000000003</v>
      </c>
      <c r="Y121" s="23">
        <f t="shared" si="7"/>
        <v>45.504000000000012</v>
      </c>
    </row>
    <row r="122" spans="1:27" s="1" customFormat="1" x14ac:dyDescent="0.25">
      <c r="A122" s="1" t="s">
        <v>433</v>
      </c>
      <c r="B122" s="2" t="s">
        <v>551</v>
      </c>
      <c r="C122" s="1" t="s">
        <v>71</v>
      </c>
      <c r="D122" s="2">
        <v>10</v>
      </c>
      <c r="E122" s="1" t="s">
        <v>6</v>
      </c>
      <c r="F122" s="1" t="s">
        <v>951</v>
      </c>
      <c r="G122" s="3" t="s">
        <v>181</v>
      </c>
      <c r="I122" s="5" t="s">
        <v>182</v>
      </c>
      <c r="J122" s="5"/>
      <c r="K122" s="5"/>
      <c r="M122" s="1" t="s">
        <v>946</v>
      </c>
      <c r="N122" s="1">
        <v>1</v>
      </c>
      <c r="O122" s="1" t="s">
        <v>426</v>
      </c>
      <c r="P122" s="1">
        <v>1</v>
      </c>
      <c r="S122" s="1">
        <v>1</v>
      </c>
      <c r="U122" s="4"/>
      <c r="V122" s="4">
        <f t="shared" si="6"/>
        <v>0</v>
      </c>
      <c r="W122" s="33"/>
      <c r="X122" s="23">
        <v>10</v>
      </c>
      <c r="Y122" s="23">
        <f t="shared" si="7"/>
        <v>10</v>
      </c>
    </row>
    <row r="123" spans="1:27" s="1" customFormat="1" x14ac:dyDescent="0.25">
      <c r="A123" s="1" t="s">
        <v>433</v>
      </c>
      <c r="B123" s="2" t="s">
        <v>551</v>
      </c>
      <c r="C123" s="1" t="s">
        <v>5</v>
      </c>
      <c r="D123" s="2" t="s">
        <v>558</v>
      </c>
      <c r="E123" s="1" t="s">
        <v>6</v>
      </c>
      <c r="F123" s="1" t="s">
        <v>6</v>
      </c>
      <c r="G123" s="3" t="s">
        <v>96</v>
      </c>
      <c r="I123" s="5" t="s">
        <v>182</v>
      </c>
      <c r="J123" s="5"/>
      <c r="K123" s="5"/>
      <c r="M123" s="1" t="s">
        <v>946</v>
      </c>
      <c r="N123" s="1">
        <v>4</v>
      </c>
      <c r="O123" s="1" t="s">
        <v>426</v>
      </c>
      <c r="P123" s="1">
        <v>1</v>
      </c>
      <c r="S123" s="1">
        <v>1</v>
      </c>
      <c r="U123" s="4">
        <v>137.77000000000001</v>
      </c>
      <c r="V123" s="4">
        <f t="shared" si="6"/>
        <v>551.08000000000004</v>
      </c>
      <c r="W123" s="33">
        <v>0.7</v>
      </c>
      <c r="X123" s="23">
        <f>U123*(1-W123)</f>
        <v>41.33100000000001</v>
      </c>
      <c r="Y123" s="23">
        <f t="shared" si="7"/>
        <v>165.32400000000004</v>
      </c>
    </row>
    <row r="124" spans="1:27" s="1" customFormat="1" x14ac:dyDescent="0.25">
      <c r="A124" s="1" t="s">
        <v>433</v>
      </c>
      <c r="B124" s="2" t="s">
        <v>551</v>
      </c>
      <c r="C124" s="1" t="s">
        <v>5</v>
      </c>
      <c r="D124" s="2" t="s">
        <v>558</v>
      </c>
      <c r="E124" s="1" t="s">
        <v>6</v>
      </c>
      <c r="F124" s="1" t="s">
        <v>6</v>
      </c>
      <c r="G124" s="3" t="s">
        <v>98</v>
      </c>
      <c r="I124" s="5" t="s">
        <v>182</v>
      </c>
      <c r="J124" s="5"/>
      <c r="K124" s="5"/>
      <c r="M124" s="1" t="s">
        <v>946</v>
      </c>
      <c r="N124" s="1">
        <v>5</v>
      </c>
      <c r="O124" s="1" t="s">
        <v>426</v>
      </c>
      <c r="P124" s="1">
        <v>1</v>
      </c>
      <c r="S124" s="1">
        <v>1</v>
      </c>
      <c r="U124" s="4">
        <v>74.83</v>
      </c>
      <c r="V124" s="4">
        <f t="shared" si="6"/>
        <v>374.15</v>
      </c>
      <c r="W124" s="33">
        <v>0.7</v>
      </c>
      <c r="X124" s="23">
        <f>U124*(1-W124)</f>
        <v>22.449000000000002</v>
      </c>
      <c r="Y124" s="23">
        <f t="shared" si="7"/>
        <v>112.245</v>
      </c>
    </row>
    <row r="125" spans="1:27" s="1" customFormat="1" x14ac:dyDescent="0.25">
      <c r="A125" s="1" t="s">
        <v>433</v>
      </c>
      <c r="B125" s="2" t="s">
        <v>551</v>
      </c>
      <c r="C125" s="1" t="s">
        <v>71</v>
      </c>
      <c r="D125" s="2" t="s">
        <v>555</v>
      </c>
      <c r="E125" s="1" t="s">
        <v>6</v>
      </c>
      <c r="F125" s="1" t="s">
        <v>951</v>
      </c>
      <c r="G125" s="3" t="s">
        <v>166</v>
      </c>
      <c r="I125" s="5" t="s">
        <v>167</v>
      </c>
      <c r="J125" s="5"/>
      <c r="K125" s="5"/>
      <c r="M125" s="1" t="s">
        <v>946</v>
      </c>
      <c r="N125" s="1">
        <v>1</v>
      </c>
      <c r="O125" s="1" t="s">
        <v>426</v>
      </c>
      <c r="P125" s="1">
        <v>1</v>
      </c>
      <c r="S125" s="1">
        <v>1</v>
      </c>
      <c r="U125" s="4"/>
      <c r="V125" s="4">
        <f t="shared" si="6"/>
        <v>0</v>
      </c>
      <c r="W125" s="33"/>
      <c r="X125" s="23">
        <v>2</v>
      </c>
      <c r="Y125" s="23">
        <f t="shared" si="7"/>
        <v>2</v>
      </c>
    </row>
    <row r="126" spans="1:27" s="1" customFormat="1" x14ac:dyDescent="0.25">
      <c r="A126" s="1" t="s">
        <v>433</v>
      </c>
      <c r="B126" s="2" t="s">
        <v>551</v>
      </c>
      <c r="C126" s="1" t="s">
        <v>71</v>
      </c>
      <c r="D126" s="2" t="s">
        <v>453</v>
      </c>
      <c r="E126" s="1" t="s">
        <v>6</v>
      </c>
      <c r="F126" s="1" t="s">
        <v>951</v>
      </c>
      <c r="G126" s="3" t="s">
        <v>185</v>
      </c>
      <c r="I126" s="5" t="s">
        <v>1059</v>
      </c>
      <c r="J126" s="5"/>
      <c r="K126" s="5"/>
      <c r="M126" s="1" t="s">
        <v>946</v>
      </c>
      <c r="N126" s="1">
        <v>1</v>
      </c>
      <c r="O126" s="1" t="s">
        <v>426</v>
      </c>
      <c r="P126" s="1">
        <v>1</v>
      </c>
      <c r="S126" s="1">
        <v>1</v>
      </c>
      <c r="U126" s="4"/>
      <c r="V126" s="4">
        <f t="shared" si="6"/>
        <v>0</v>
      </c>
      <c r="W126" s="33"/>
      <c r="X126" s="23">
        <v>15</v>
      </c>
      <c r="Y126" s="23">
        <f t="shared" si="7"/>
        <v>15</v>
      </c>
    </row>
    <row r="127" spans="1:27" s="1" customFormat="1" x14ac:dyDescent="0.25">
      <c r="A127" s="1" t="s">
        <v>433</v>
      </c>
      <c r="B127" s="2" t="s">
        <v>551</v>
      </c>
      <c r="C127" s="1" t="s">
        <v>71</v>
      </c>
      <c r="D127" s="2" t="s">
        <v>453</v>
      </c>
      <c r="E127" s="1" t="s">
        <v>6</v>
      </c>
      <c r="F127" s="1" t="s">
        <v>951</v>
      </c>
      <c r="G127" s="3" t="s">
        <v>1492</v>
      </c>
      <c r="I127" s="5" t="s">
        <v>1059</v>
      </c>
      <c r="J127" s="5"/>
      <c r="K127" s="5"/>
      <c r="M127" s="1" t="s">
        <v>946</v>
      </c>
      <c r="N127" s="1">
        <v>3</v>
      </c>
      <c r="O127" s="1" t="s">
        <v>426</v>
      </c>
      <c r="P127" s="1">
        <v>1</v>
      </c>
      <c r="S127" s="1">
        <v>1</v>
      </c>
      <c r="U127" s="4">
        <v>106.66</v>
      </c>
      <c r="V127" s="4">
        <f t="shared" si="6"/>
        <v>319.98</v>
      </c>
      <c r="W127" s="33">
        <v>0.7</v>
      </c>
      <c r="X127" s="23">
        <f>U127*(1-W127)</f>
        <v>31.998000000000005</v>
      </c>
      <c r="Y127" s="23">
        <f t="shared" si="7"/>
        <v>95.994000000000014</v>
      </c>
    </row>
    <row r="128" spans="1:27" s="1" customFormat="1" x14ac:dyDescent="0.25">
      <c r="A128" s="1" t="s">
        <v>433</v>
      </c>
      <c r="B128" s="2" t="s">
        <v>551</v>
      </c>
      <c r="C128" s="1" t="s">
        <v>71</v>
      </c>
      <c r="D128" s="2" t="s">
        <v>453</v>
      </c>
      <c r="E128" s="1" t="s">
        <v>6</v>
      </c>
      <c r="F128" s="1" t="s">
        <v>951</v>
      </c>
      <c r="G128" s="3" t="s">
        <v>183</v>
      </c>
      <c r="I128" s="5" t="s">
        <v>1058</v>
      </c>
      <c r="J128" s="5"/>
      <c r="K128" s="5"/>
      <c r="M128" s="1" t="s">
        <v>946</v>
      </c>
      <c r="N128" s="1">
        <v>2</v>
      </c>
      <c r="O128" s="1" t="s">
        <v>426</v>
      </c>
      <c r="P128" s="1">
        <v>1</v>
      </c>
      <c r="S128" s="1">
        <v>1</v>
      </c>
      <c r="U128" s="4">
        <v>72.010000000000005</v>
      </c>
      <c r="V128" s="4">
        <f t="shared" si="6"/>
        <v>144.02000000000001</v>
      </c>
      <c r="W128" s="33">
        <v>0.7</v>
      </c>
      <c r="X128" s="23">
        <f>U128*(1-W128)</f>
        <v>21.603000000000005</v>
      </c>
      <c r="Y128" s="23">
        <f t="shared" si="7"/>
        <v>43.20600000000001</v>
      </c>
    </row>
    <row r="129" spans="1:27" s="1" customFormat="1" x14ac:dyDescent="0.25">
      <c r="A129" s="1" t="s">
        <v>433</v>
      </c>
      <c r="B129" s="2" t="s">
        <v>551</v>
      </c>
      <c r="C129" s="1" t="s">
        <v>200</v>
      </c>
      <c r="D129" s="2" t="s">
        <v>437</v>
      </c>
      <c r="E129" s="1" t="s">
        <v>6</v>
      </c>
      <c r="F129" s="1" t="s">
        <v>951</v>
      </c>
      <c r="G129" s="3" t="s">
        <v>105</v>
      </c>
      <c r="I129" s="5" t="s">
        <v>13</v>
      </c>
      <c r="J129" s="5"/>
      <c r="K129" s="5"/>
      <c r="M129" s="1" t="s">
        <v>946</v>
      </c>
      <c r="N129" s="1">
        <v>3</v>
      </c>
      <c r="O129" s="1" t="s">
        <v>426</v>
      </c>
      <c r="P129" s="1">
        <v>1</v>
      </c>
      <c r="S129" s="1">
        <v>1</v>
      </c>
      <c r="U129" s="4">
        <v>7.85</v>
      </c>
      <c r="V129" s="4">
        <f t="shared" si="6"/>
        <v>23.549999999999997</v>
      </c>
      <c r="W129" s="33">
        <v>0.7</v>
      </c>
      <c r="X129" s="23">
        <f>U129*(1-W129)</f>
        <v>2.3550000000000004</v>
      </c>
      <c r="Y129" s="23">
        <f t="shared" si="7"/>
        <v>7.0650000000000013</v>
      </c>
    </row>
    <row r="130" spans="1:27" s="1" customFormat="1" x14ac:dyDescent="0.25">
      <c r="A130" s="1" t="s">
        <v>433</v>
      </c>
      <c r="B130" s="2" t="s">
        <v>551</v>
      </c>
      <c r="C130" s="1" t="s">
        <v>200</v>
      </c>
      <c r="D130" s="2" t="s">
        <v>555</v>
      </c>
      <c r="E130" s="1" t="s">
        <v>6</v>
      </c>
      <c r="F130" s="1" t="s">
        <v>951</v>
      </c>
      <c r="G130" s="3" t="s">
        <v>1520</v>
      </c>
      <c r="I130" s="5" t="s">
        <v>1045</v>
      </c>
      <c r="J130" s="5"/>
      <c r="K130" s="5"/>
      <c r="M130" s="1" t="s">
        <v>946</v>
      </c>
      <c r="N130" s="1">
        <v>1</v>
      </c>
      <c r="O130" s="1" t="s">
        <v>426</v>
      </c>
      <c r="P130" s="1">
        <v>1</v>
      </c>
      <c r="S130" s="1">
        <v>1</v>
      </c>
      <c r="U130" s="4"/>
      <c r="V130" s="4">
        <f t="shared" ref="V130:V193" si="10">U130*N130</f>
        <v>0</v>
      </c>
      <c r="W130" s="33"/>
      <c r="X130" s="23">
        <v>5</v>
      </c>
      <c r="Y130" s="23">
        <f t="shared" ref="Y130:Y193" si="11">X130*N130</f>
        <v>5</v>
      </c>
    </row>
    <row r="131" spans="1:27" s="16" customFormat="1" x14ac:dyDescent="0.25">
      <c r="A131" s="1" t="s">
        <v>433</v>
      </c>
      <c r="B131" s="2" t="s">
        <v>551</v>
      </c>
      <c r="C131" s="1" t="s">
        <v>5</v>
      </c>
      <c r="D131" s="1">
        <v>10</v>
      </c>
      <c r="E131" s="1" t="s">
        <v>6</v>
      </c>
      <c r="F131" s="1" t="s">
        <v>6</v>
      </c>
      <c r="G131" s="3" t="s">
        <v>32</v>
      </c>
      <c r="H131" s="2"/>
      <c r="I131" s="5" t="s">
        <v>13</v>
      </c>
      <c r="J131" s="5"/>
      <c r="K131" s="5"/>
      <c r="L131" s="1"/>
      <c r="M131" s="1" t="s">
        <v>946</v>
      </c>
      <c r="N131" s="1">
        <v>34</v>
      </c>
      <c r="O131" s="1" t="s">
        <v>426</v>
      </c>
      <c r="P131" s="1">
        <v>1</v>
      </c>
      <c r="Q131" s="1"/>
      <c r="R131" s="1"/>
      <c r="S131" s="1">
        <v>1</v>
      </c>
      <c r="T131" s="1"/>
      <c r="U131" s="4">
        <v>14.1</v>
      </c>
      <c r="V131" s="4">
        <f t="shared" si="10"/>
        <v>479.4</v>
      </c>
      <c r="W131" s="33">
        <v>0.7</v>
      </c>
      <c r="X131" s="23">
        <f t="shared" ref="X131:X138" si="12">U131*(1-W131)</f>
        <v>4.2300000000000004</v>
      </c>
      <c r="Y131" s="23">
        <f t="shared" si="11"/>
        <v>143.82000000000002</v>
      </c>
      <c r="Z131" s="1"/>
      <c r="AA131" s="1"/>
    </row>
    <row r="132" spans="1:27" s="1" customFormat="1" x14ac:dyDescent="0.25">
      <c r="A132" s="1" t="s">
        <v>433</v>
      </c>
      <c r="B132" s="2" t="s">
        <v>551</v>
      </c>
      <c r="C132" s="1" t="s">
        <v>71</v>
      </c>
      <c r="D132" s="2" t="s">
        <v>437</v>
      </c>
      <c r="E132" s="1" t="s">
        <v>6</v>
      </c>
      <c r="F132" s="1" t="s">
        <v>951</v>
      </c>
      <c r="G132" s="3" t="s">
        <v>299</v>
      </c>
      <c r="H132" s="2"/>
      <c r="I132" s="5" t="s">
        <v>1048</v>
      </c>
      <c r="J132" s="5"/>
      <c r="K132" s="5"/>
      <c r="M132" s="1" t="s">
        <v>946</v>
      </c>
      <c r="N132" s="1">
        <v>32</v>
      </c>
      <c r="O132" s="1" t="s">
        <v>426</v>
      </c>
      <c r="P132" s="1">
        <v>1</v>
      </c>
      <c r="S132" s="1">
        <v>1</v>
      </c>
      <c r="U132" s="4">
        <v>31.48</v>
      </c>
      <c r="V132" s="4">
        <f t="shared" si="10"/>
        <v>1007.36</v>
      </c>
      <c r="W132" s="33">
        <v>0.7</v>
      </c>
      <c r="X132" s="23">
        <f t="shared" si="12"/>
        <v>9.4440000000000008</v>
      </c>
      <c r="Y132" s="23">
        <f t="shared" si="11"/>
        <v>302.20800000000003</v>
      </c>
    </row>
    <row r="133" spans="1:27" s="16" customFormat="1" x14ac:dyDescent="0.25">
      <c r="A133" s="1" t="s">
        <v>433</v>
      </c>
      <c r="B133" s="2" t="s">
        <v>551</v>
      </c>
      <c r="C133" s="1" t="s">
        <v>71</v>
      </c>
      <c r="D133" s="2" t="s">
        <v>436</v>
      </c>
      <c r="E133" s="1" t="s">
        <v>6</v>
      </c>
      <c r="F133" s="1" t="s">
        <v>951</v>
      </c>
      <c r="G133" s="3" t="s">
        <v>301</v>
      </c>
      <c r="H133" s="1"/>
      <c r="I133" s="5" t="s">
        <v>1047</v>
      </c>
      <c r="J133" s="5"/>
      <c r="K133" s="5"/>
      <c r="L133" s="1"/>
      <c r="M133" s="1" t="s">
        <v>946</v>
      </c>
      <c r="N133" s="1">
        <v>20</v>
      </c>
      <c r="O133" s="1" t="s">
        <v>426</v>
      </c>
      <c r="P133" s="1">
        <v>1</v>
      </c>
      <c r="Q133" s="1"/>
      <c r="R133" s="1"/>
      <c r="S133" s="1">
        <v>1</v>
      </c>
      <c r="T133" s="1"/>
      <c r="U133" s="4">
        <v>50.13</v>
      </c>
      <c r="V133" s="4">
        <f t="shared" si="10"/>
        <v>1002.6</v>
      </c>
      <c r="W133" s="33">
        <v>0.7</v>
      </c>
      <c r="X133" s="23">
        <f t="shared" si="12"/>
        <v>15.039000000000003</v>
      </c>
      <c r="Y133" s="23">
        <f t="shared" si="11"/>
        <v>300.78000000000009</v>
      </c>
      <c r="Z133" s="1"/>
      <c r="AA133" s="1"/>
    </row>
    <row r="134" spans="1:27" s="1" customFormat="1" x14ac:dyDescent="0.25">
      <c r="A134" s="1" t="s">
        <v>433</v>
      </c>
      <c r="B134" s="2" t="s">
        <v>551</v>
      </c>
      <c r="C134" s="1" t="s">
        <v>200</v>
      </c>
      <c r="D134" s="2" t="s">
        <v>437</v>
      </c>
      <c r="E134" s="1" t="s">
        <v>6</v>
      </c>
      <c r="F134" s="1" t="s">
        <v>951</v>
      </c>
      <c r="G134" s="3" t="s">
        <v>203</v>
      </c>
      <c r="I134" s="5" t="s">
        <v>1037</v>
      </c>
      <c r="J134" s="5"/>
      <c r="K134" s="5"/>
      <c r="M134" s="1" t="s">
        <v>946</v>
      </c>
      <c r="N134" s="1">
        <v>2</v>
      </c>
      <c r="O134" s="1" t="s">
        <v>426</v>
      </c>
      <c r="P134" s="1">
        <v>1</v>
      </c>
      <c r="S134" s="1">
        <v>1</v>
      </c>
      <c r="U134" s="4">
        <v>106.43</v>
      </c>
      <c r="V134" s="4">
        <f t="shared" si="10"/>
        <v>212.86</v>
      </c>
      <c r="W134" s="33">
        <v>0.7</v>
      </c>
      <c r="X134" s="23">
        <f t="shared" si="12"/>
        <v>31.929000000000006</v>
      </c>
      <c r="Y134" s="23">
        <f t="shared" si="11"/>
        <v>63.858000000000011</v>
      </c>
    </row>
    <row r="135" spans="1:27" s="1" customFormat="1" x14ac:dyDescent="0.25">
      <c r="A135" s="1" t="s">
        <v>433</v>
      </c>
      <c r="B135" s="2" t="s">
        <v>551</v>
      </c>
      <c r="C135" s="1" t="s">
        <v>71</v>
      </c>
      <c r="D135" s="2" t="s">
        <v>436</v>
      </c>
      <c r="E135" s="1" t="s">
        <v>6</v>
      </c>
      <c r="F135" s="1" t="s">
        <v>951</v>
      </c>
      <c r="G135" s="3" t="s">
        <v>123</v>
      </c>
      <c r="I135" s="5" t="s">
        <v>1048</v>
      </c>
      <c r="J135" s="5"/>
      <c r="K135" s="5"/>
      <c r="M135" s="1" t="s">
        <v>946</v>
      </c>
      <c r="N135" s="1">
        <v>16</v>
      </c>
      <c r="O135" s="1" t="s">
        <v>426</v>
      </c>
      <c r="P135" s="1">
        <v>1</v>
      </c>
      <c r="S135" s="1">
        <v>1</v>
      </c>
      <c r="U135" s="4">
        <v>83.67</v>
      </c>
      <c r="V135" s="4">
        <f t="shared" si="10"/>
        <v>1338.72</v>
      </c>
      <c r="W135" s="33">
        <v>0.7</v>
      </c>
      <c r="X135" s="23">
        <f t="shared" si="12"/>
        <v>25.101000000000003</v>
      </c>
      <c r="Y135" s="23">
        <f t="shared" si="11"/>
        <v>401.61600000000004</v>
      </c>
    </row>
    <row r="136" spans="1:27" s="1" customFormat="1" x14ac:dyDescent="0.25">
      <c r="A136" s="1" t="s">
        <v>433</v>
      </c>
      <c r="B136" s="2" t="s">
        <v>551</v>
      </c>
      <c r="C136" s="1" t="s">
        <v>200</v>
      </c>
      <c r="D136" s="2" t="s">
        <v>551</v>
      </c>
      <c r="E136" s="1" t="s">
        <v>6</v>
      </c>
      <c r="F136" s="1" t="s">
        <v>951</v>
      </c>
      <c r="G136" s="3" t="s">
        <v>293</v>
      </c>
      <c r="I136" s="5" t="s">
        <v>1079</v>
      </c>
      <c r="J136" s="5"/>
      <c r="K136" s="5"/>
      <c r="M136" s="1" t="s">
        <v>946</v>
      </c>
      <c r="N136" s="1">
        <v>5</v>
      </c>
      <c r="O136" s="1" t="s">
        <v>426</v>
      </c>
      <c r="P136" s="1">
        <v>1</v>
      </c>
      <c r="S136" s="1">
        <v>1</v>
      </c>
      <c r="U136" s="4">
        <v>10.33</v>
      </c>
      <c r="V136" s="4">
        <f t="shared" si="10"/>
        <v>51.65</v>
      </c>
      <c r="W136" s="33">
        <v>0.7</v>
      </c>
      <c r="X136" s="23">
        <f t="shared" si="12"/>
        <v>3.0990000000000006</v>
      </c>
      <c r="Y136" s="23">
        <f t="shared" si="11"/>
        <v>15.495000000000003</v>
      </c>
    </row>
    <row r="137" spans="1:27" s="1" customFormat="1" x14ac:dyDescent="0.25">
      <c r="A137" s="1" t="s">
        <v>433</v>
      </c>
      <c r="B137" s="2" t="s">
        <v>551</v>
      </c>
      <c r="C137" s="1" t="s">
        <v>71</v>
      </c>
      <c r="D137" s="2" t="s">
        <v>551</v>
      </c>
      <c r="E137" s="1" t="s">
        <v>6</v>
      </c>
      <c r="F137" s="1" t="s">
        <v>951</v>
      </c>
      <c r="G137" s="3" t="s">
        <v>193</v>
      </c>
      <c r="I137" s="5" t="s">
        <v>74</v>
      </c>
      <c r="J137" s="5"/>
      <c r="K137" s="5"/>
      <c r="M137" s="1" t="s">
        <v>946</v>
      </c>
      <c r="N137" s="1">
        <v>3</v>
      </c>
      <c r="O137" s="1" t="s">
        <v>426</v>
      </c>
      <c r="P137" s="1">
        <v>1</v>
      </c>
      <c r="S137" s="1">
        <v>1</v>
      </c>
      <c r="U137" s="4">
        <v>26.66</v>
      </c>
      <c r="V137" s="4">
        <f t="shared" si="10"/>
        <v>79.98</v>
      </c>
      <c r="W137" s="33">
        <v>0.7</v>
      </c>
      <c r="X137" s="23">
        <f t="shared" si="12"/>
        <v>7.9980000000000011</v>
      </c>
      <c r="Y137" s="23">
        <f t="shared" si="11"/>
        <v>23.994000000000003</v>
      </c>
    </row>
    <row r="138" spans="1:27" s="1" customFormat="1" x14ac:dyDescent="0.25">
      <c r="A138" s="1" t="s">
        <v>433</v>
      </c>
      <c r="B138" s="2" t="s">
        <v>555</v>
      </c>
      <c r="C138" s="1" t="s">
        <v>71</v>
      </c>
      <c r="D138" s="2" t="s">
        <v>453</v>
      </c>
      <c r="E138" s="1" t="s">
        <v>6</v>
      </c>
      <c r="F138" s="1" t="s">
        <v>951</v>
      </c>
      <c r="G138" s="3" t="s">
        <v>1580</v>
      </c>
      <c r="I138" s="5" t="s">
        <v>984</v>
      </c>
      <c r="J138" s="5"/>
      <c r="K138" s="5"/>
      <c r="M138" s="1" t="s">
        <v>946</v>
      </c>
      <c r="N138" s="1">
        <v>1</v>
      </c>
      <c r="O138" s="1" t="s">
        <v>426</v>
      </c>
      <c r="P138" s="1">
        <v>1</v>
      </c>
      <c r="S138" s="1">
        <v>1</v>
      </c>
      <c r="U138" s="4">
        <v>8.49</v>
      </c>
      <c r="V138" s="4">
        <f t="shared" si="10"/>
        <v>8.49</v>
      </c>
      <c r="W138" s="33">
        <v>0.7</v>
      </c>
      <c r="X138" s="23">
        <f t="shared" si="12"/>
        <v>2.5470000000000006</v>
      </c>
      <c r="Y138" s="23">
        <f t="shared" si="11"/>
        <v>2.5470000000000006</v>
      </c>
    </row>
    <row r="139" spans="1:27" s="1" customFormat="1" x14ac:dyDescent="0.25">
      <c r="A139" s="1" t="s">
        <v>433</v>
      </c>
      <c r="B139" s="2" t="s">
        <v>551</v>
      </c>
      <c r="C139" s="1" t="s">
        <v>71</v>
      </c>
      <c r="D139" s="1">
        <v>11</v>
      </c>
      <c r="E139" s="1" t="s">
        <v>6</v>
      </c>
      <c r="F139" s="1" t="s">
        <v>951</v>
      </c>
      <c r="G139" s="3" t="s">
        <v>1766</v>
      </c>
      <c r="I139" s="5" t="s">
        <v>1767</v>
      </c>
      <c r="J139" s="5"/>
      <c r="K139" s="5"/>
      <c r="M139" s="1" t="s">
        <v>946</v>
      </c>
      <c r="N139" s="1">
        <v>1</v>
      </c>
      <c r="O139" s="1" t="s">
        <v>426</v>
      </c>
      <c r="P139" s="1">
        <v>10</v>
      </c>
      <c r="S139" s="1">
        <v>1</v>
      </c>
      <c r="U139" s="4"/>
      <c r="V139" s="4">
        <f t="shared" si="10"/>
        <v>0</v>
      </c>
      <c r="W139" s="33"/>
      <c r="X139" s="23">
        <v>1</v>
      </c>
      <c r="Y139" s="23">
        <f t="shared" si="11"/>
        <v>1</v>
      </c>
    </row>
    <row r="140" spans="1:27" s="1" customFormat="1" x14ac:dyDescent="0.25">
      <c r="A140" s="1" t="s">
        <v>433</v>
      </c>
      <c r="B140" s="2" t="s">
        <v>555</v>
      </c>
      <c r="C140" s="1" t="s">
        <v>71</v>
      </c>
      <c r="D140" s="2" t="s">
        <v>438</v>
      </c>
      <c r="E140" s="1" t="s">
        <v>6</v>
      </c>
      <c r="F140" s="1" t="s">
        <v>951</v>
      </c>
      <c r="G140" s="3" t="s">
        <v>1555</v>
      </c>
      <c r="I140" s="5" t="s">
        <v>14</v>
      </c>
      <c r="J140" s="5"/>
      <c r="K140" s="5"/>
      <c r="M140" s="1" t="s">
        <v>946</v>
      </c>
      <c r="N140" s="1">
        <v>2</v>
      </c>
      <c r="O140" s="1" t="s">
        <v>426</v>
      </c>
      <c r="P140" s="1">
        <v>1</v>
      </c>
      <c r="S140" s="1">
        <v>1</v>
      </c>
      <c r="U140" s="4">
        <v>8.69</v>
      </c>
      <c r="V140" s="4">
        <f t="shared" si="10"/>
        <v>17.38</v>
      </c>
      <c r="W140" s="33">
        <v>0.7</v>
      </c>
      <c r="X140" s="23">
        <f t="shared" ref="X140:X161" si="13">U140*(1-W140)</f>
        <v>2.6070000000000002</v>
      </c>
      <c r="Y140" s="23">
        <f t="shared" si="11"/>
        <v>5.2140000000000004</v>
      </c>
    </row>
    <row r="141" spans="1:27" s="1" customFormat="1" x14ac:dyDescent="0.25">
      <c r="A141" s="1" t="s">
        <v>433</v>
      </c>
      <c r="B141" s="2" t="s">
        <v>551</v>
      </c>
      <c r="C141" s="1" t="s">
        <v>5</v>
      </c>
      <c r="D141" s="2" t="s">
        <v>555</v>
      </c>
      <c r="E141" s="1" t="s">
        <v>6</v>
      </c>
      <c r="F141" s="1" t="s">
        <v>6</v>
      </c>
      <c r="G141" s="3" t="s">
        <v>28</v>
      </c>
      <c r="I141" s="5" t="s">
        <v>1160</v>
      </c>
      <c r="J141" s="5"/>
      <c r="K141" s="5"/>
      <c r="M141" s="1" t="s">
        <v>946</v>
      </c>
      <c r="N141" s="1">
        <v>2</v>
      </c>
      <c r="O141" s="1" t="s">
        <v>426</v>
      </c>
      <c r="P141" s="1">
        <v>1</v>
      </c>
      <c r="S141" s="1">
        <v>1</v>
      </c>
      <c r="U141" s="4">
        <v>11.86</v>
      </c>
      <c r="V141" s="4">
        <f t="shared" si="10"/>
        <v>23.72</v>
      </c>
      <c r="W141" s="33">
        <v>0.7</v>
      </c>
      <c r="X141" s="23">
        <f t="shared" si="13"/>
        <v>3.5580000000000003</v>
      </c>
      <c r="Y141" s="23">
        <f t="shared" si="11"/>
        <v>7.1160000000000005</v>
      </c>
    </row>
    <row r="142" spans="1:27" s="1" customFormat="1" x14ac:dyDescent="0.25">
      <c r="A142" s="1" t="s">
        <v>433</v>
      </c>
      <c r="B142" s="2" t="s">
        <v>551</v>
      </c>
      <c r="C142" s="1" t="s">
        <v>5</v>
      </c>
      <c r="D142" s="2" t="s">
        <v>555</v>
      </c>
      <c r="E142" s="1" t="s">
        <v>6</v>
      </c>
      <c r="F142" s="1" t="s">
        <v>6</v>
      </c>
      <c r="G142" s="3" t="s">
        <v>26</v>
      </c>
      <c r="I142" s="5" t="s">
        <v>1160</v>
      </c>
      <c r="J142" s="5"/>
      <c r="K142" s="5"/>
      <c r="M142" s="1" t="s">
        <v>946</v>
      </c>
      <c r="N142" s="1">
        <v>1</v>
      </c>
      <c r="O142" s="1" t="s">
        <v>426</v>
      </c>
      <c r="P142" s="1">
        <v>1</v>
      </c>
      <c r="S142" s="1">
        <v>1</v>
      </c>
      <c r="U142" s="4">
        <v>25.02</v>
      </c>
      <c r="V142" s="4">
        <f t="shared" si="10"/>
        <v>25.02</v>
      </c>
      <c r="W142" s="33">
        <v>0.7</v>
      </c>
      <c r="X142" s="23">
        <f t="shared" si="13"/>
        <v>7.5060000000000011</v>
      </c>
      <c r="Y142" s="23">
        <f t="shared" si="11"/>
        <v>7.5060000000000011</v>
      </c>
    </row>
    <row r="143" spans="1:27" s="16" customFormat="1" x14ac:dyDescent="0.25">
      <c r="A143" s="1" t="s">
        <v>433</v>
      </c>
      <c r="B143" s="2" t="s">
        <v>551</v>
      </c>
      <c r="C143" s="1" t="s">
        <v>5</v>
      </c>
      <c r="D143" s="2" t="s">
        <v>555</v>
      </c>
      <c r="E143" s="1" t="s">
        <v>6</v>
      </c>
      <c r="F143" s="1" t="s">
        <v>6</v>
      </c>
      <c r="G143" s="3" t="s">
        <v>27</v>
      </c>
      <c r="H143" s="1"/>
      <c r="I143" s="5" t="s">
        <v>1160</v>
      </c>
      <c r="J143" s="5"/>
      <c r="K143" s="5"/>
      <c r="L143" s="1"/>
      <c r="M143" s="1" t="s">
        <v>946</v>
      </c>
      <c r="N143" s="1">
        <v>5</v>
      </c>
      <c r="O143" s="1" t="s">
        <v>426</v>
      </c>
      <c r="P143" s="1">
        <v>1</v>
      </c>
      <c r="Q143" s="1"/>
      <c r="R143" s="1"/>
      <c r="S143" s="1">
        <v>1</v>
      </c>
      <c r="T143" s="1"/>
      <c r="U143" s="4">
        <v>31.93</v>
      </c>
      <c r="V143" s="4">
        <f t="shared" si="10"/>
        <v>159.65</v>
      </c>
      <c r="W143" s="33">
        <v>0.7</v>
      </c>
      <c r="X143" s="23">
        <f t="shared" si="13"/>
        <v>9.5790000000000006</v>
      </c>
      <c r="Y143" s="23">
        <f t="shared" si="11"/>
        <v>47.895000000000003</v>
      </c>
      <c r="Z143" s="1"/>
      <c r="AA143" s="1"/>
    </row>
    <row r="144" spans="1:27" s="1" customFormat="1" x14ac:dyDescent="0.25">
      <c r="A144" s="1" t="s">
        <v>433</v>
      </c>
      <c r="B144" s="2" t="s">
        <v>551</v>
      </c>
      <c r="C144" s="1" t="s">
        <v>200</v>
      </c>
      <c r="D144" s="2" t="s">
        <v>551</v>
      </c>
      <c r="E144" s="1" t="s">
        <v>6</v>
      </c>
      <c r="F144" s="1" t="s">
        <v>951</v>
      </c>
      <c r="G144" s="3" t="s">
        <v>1510</v>
      </c>
      <c r="I144" s="5" t="s">
        <v>1511</v>
      </c>
      <c r="J144" s="5"/>
      <c r="K144" s="5"/>
      <c r="M144" s="1" t="s">
        <v>946</v>
      </c>
      <c r="N144" s="1">
        <v>2</v>
      </c>
      <c r="O144" s="1" t="s">
        <v>426</v>
      </c>
      <c r="P144" s="1">
        <v>1</v>
      </c>
      <c r="S144" s="1">
        <v>1</v>
      </c>
      <c r="U144" s="4">
        <v>0.56999999999999995</v>
      </c>
      <c r="V144" s="4">
        <f t="shared" si="10"/>
        <v>1.1399999999999999</v>
      </c>
      <c r="W144" s="33">
        <v>0.9</v>
      </c>
      <c r="X144" s="23">
        <f t="shared" si="13"/>
        <v>5.6999999999999981E-2</v>
      </c>
      <c r="Y144" s="23">
        <f t="shared" si="11"/>
        <v>0.11399999999999996</v>
      </c>
    </row>
    <row r="145" spans="1:27" s="16" customFormat="1" x14ac:dyDescent="0.25">
      <c r="A145" s="1" t="s">
        <v>433</v>
      </c>
      <c r="B145" s="2" t="s">
        <v>555</v>
      </c>
      <c r="C145" s="1" t="s">
        <v>71</v>
      </c>
      <c r="D145" s="2" t="s">
        <v>452</v>
      </c>
      <c r="E145" s="1" t="s">
        <v>6</v>
      </c>
      <c r="F145" s="1" t="s">
        <v>951</v>
      </c>
      <c r="G145" s="3" t="s">
        <v>161</v>
      </c>
      <c r="H145" s="1"/>
      <c r="I145" s="5" t="s">
        <v>978</v>
      </c>
      <c r="J145" s="5"/>
      <c r="K145" s="5"/>
      <c r="L145" s="1"/>
      <c r="M145" s="1" t="s">
        <v>946</v>
      </c>
      <c r="N145" s="1">
        <v>15</v>
      </c>
      <c r="O145" s="1" t="s">
        <v>426</v>
      </c>
      <c r="P145" s="1">
        <v>14</v>
      </c>
      <c r="Q145" s="1"/>
      <c r="R145" s="1"/>
      <c r="S145" s="1">
        <v>1</v>
      </c>
      <c r="T145" s="1"/>
      <c r="U145" s="4">
        <v>0.56999999999999995</v>
      </c>
      <c r="V145" s="4">
        <f t="shared" si="10"/>
        <v>8.5499999999999989</v>
      </c>
      <c r="W145" s="33">
        <v>0.9</v>
      </c>
      <c r="X145" s="23">
        <f t="shared" si="13"/>
        <v>5.6999999999999981E-2</v>
      </c>
      <c r="Y145" s="23">
        <f t="shared" si="11"/>
        <v>0.85499999999999976</v>
      </c>
      <c r="Z145" s="1"/>
      <c r="AA145" s="1"/>
    </row>
    <row r="146" spans="1:27" s="1" customFormat="1" x14ac:dyDescent="0.25">
      <c r="A146" s="1" t="s">
        <v>433</v>
      </c>
      <c r="B146" s="2" t="s">
        <v>555</v>
      </c>
      <c r="C146" s="1" t="s">
        <v>71</v>
      </c>
      <c r="D146" s="2" t="s">
        <v>436</v>
      </c>
      <c r="E146" s="1" t="s">
        <v>6</v>
      </c>
      <c r="F146" s="1" t="s">
        <v>951</v>
      </c>
      <c r="G146" s="3" t="s">
        <v>2559</v>
      </c>
      <c r="I146" s="5" t="s">
        <v>969</v>
      </c>
      <c r="J146" s="5"/>
      <c r="K146" s="5"/>
      <c r="M146" s="1" t="s">
        <v>946</v>
      </c>
      <c r="N146" s="1">
        <v>4</v>
      </c>
      <c r="O146" s="1" t="s">
        <v>426</v>
      </c>
      <c r="P146" s="1">
        <v>1</v>
      </c>
      <c r="S146" s="1">
        <v>1</v>
      </c>
      <c r="U146" s="4">
        <v>0.56999999999999995</v>
      </c>
      <c r="V146" s="4">
        <f t="shared" si="10"/>
        <v>2.2799999999999998</v>
      </c>
      <c r="W146" s="33">
        <v>0.9</v>
      </c>
      <c r="X146" s="23">
        <f t="shared" si="13"/>
        <v>5.6999999999999981E-2</v>
      </c>
      <c r="Y146" s="23">
        <f t="shared" si="11"/>
        <v>0.22799999999999992</v>
      </c>
    </row>
    <row r="147" spans="1:27" s="1" customFormat="1" x14ac:dyDescent="0.25">
      <c r="A147" s="1" t="s">
        <v>433</v>
      </c>
      <c r="B147" s="2" t="s">
        <v>551</v>
      </c>
      <c r="C147" s="1" t="s">
        <v>38</v>
      </c>
      <c r="D147" s="1">
        <v>11</v>
      </c>
      <c r="E147" s="1" t="s">
        <v>6</v>
      </c>
      <c r="F147" s="1" t="s">
        <v>951</v>
      </c>
      <c r="G147" s="3" t="s">
        <v>132</v>
      </c>
      <c r="I147" s="5" t="s">
        <v>1082</v>
      </c>
      <c r="J147" s="5"/>
      <c r="K147" s="5"/>
      <c r="M147" s="1" t="s">
        <v>946</v>
      </c>
      <c r="N147" s="1">
        <v>16</v>
      </c>
      <c r="O147" s="1" t="s">
        <v>426</v>
      </c>
      <c r="P147" s="1">
        <v>1</v>
      </c>
      <c r="S147" s="1">
        <v>1</v>
      </c>
      <c r="U147" s="4">
        <v>3.79</v>
      </c>
      <c r="V147" s="4">
        <f t="shared" si="10"/>
        <v>60.64</v>
      </c>
      <c r="W147" s="33">
        <v>0.9</v>
      </c>
      <c r="X147" s="23">
        <f t="shared" si="13"/>
        <v>0.37899999999999989</v>
      </c>
      <c r="Y147" s="23">
        <f t="shared" si="11"/>
        <v>6.0639999999999983</v>
      </c>
    </row>
    <row r="148" spans="1:27" s="1" customFormat="1" x14ac:dyDescent="0.25">
      <c r="A148" s="1" t="s">
        <v>433</v>
      </c>
      <c r="B148" s="2" t="s">
        <v>551</v>
      </c>
      <c r="C148" s="1" t="s">
        <v>71</v>
      </c>
      <c r="D148" s="2" t="s">
        <v>555</v>
      </c>
      <c r="E148" s="1" t="s">
        <v>6</v>
      </c>
      <c r="F148" s="1" t="s">
        <v>951</v>
      </c>
      <c r="G148" s="3" t="s">
        <v>163</v>
      </c>
      <c r="I148" s="5" t="s">
        <v>1063</v>
      </c>
      <c r="J148" s="5"/>
      <c r="K148" s="5"/>
      <c r="M148" s="1" t="s">
        <v>946</v>
      </c>
      <c r="N148" s="1">
        <v>17</v>
      </c>
      <c r="O148" s="1" t="s">
        <v>426</v>
      </c>
      <c r="P148" s="1">
        <v>1</v>
      </c>
      <c r="S148" s="1">
        <v>1</v>
      </c>
      <c r="U148" s="4">
        <v>6.98</v>
      </c>
      <c r="V148" s="4">
        <f t="shared" si="10"/>
        <v>118.66000000000001</v>
      </c>
      <c r="W148" s="33">
        <v>0.9</v>
      </c>
      <c r="X148" s="23">
        <f t="shared" si="13"/>
        <v>0.69799999999999984</v>
      </c>
      <c r="Y148" s="23">
        <f t="shared" si="11"/>
        <v>11.865999999999998</v>
      </c>
    </row>
    <row r="149" spans="1:27" s="1" customFormat="1" x14ac:dyDescent="0.25">
      <c r="A149" s="1" t="s">
        <v>433</v>
      </c>
      <c r="B149" s="2" t="s">
        <v>555</v>
      </c>
      <c r="C149" s="1" t="s">
        <v>71</v>
      </c>
      <c r="D149" s="2" t="s">
        <v>551</v>
      </c>
      <c r="E149" s="1" t="s">
        <v>6</v>
      </c>
      <c r="F149" s="1" t="s">
        <v>951</v>
      </c>
      <c r="G149" s="3" t="s">
        <v>1004</v>
      </c>
      <c r="I149" s="5" t="s">
        <v>1003</v>
      </c>
      <c r="J149" s="5"/>
      <c r="K149" s="5"/>
      <c r="M149" s="1" t="s">
        <v>946</v>
      </c>
      <c r="N149" s="1">
        <v>5</v>
      </c>
      <c r="O149" s="1" t="s">
        <v>426</v>
      </c>
      <c r="P149" s="1">
        <v>1</v>
      </c>
      <c r="S149" s="1">
        <v>1</v>
      </c>
      <c r="U149" s="4">
        <v>1</v>
      </c>
      <c r="V149" s="4">
        <f t="shared" si="10"/>
        <v>5</v>
      </c>
      <c r="W149" s="33">
        <v>0.9</v>
      </c>
      <c r="X149" s="23">
        <f t="shared" si="13"/>
        <v>9.9999999999999978E-2</v>
      </c>
      <c r="Y149" s="23">
        <f t="shared" si="11"/>
        <v>0.49999999999999989</v>
      </c>
    </row>
    <row r="150" spans="1:27" s="1" customFormat="1" x14ac:dyDescent="0.25">
      <c r="A150" s="1" t="s">
        <v>433</v>
      </c>
      <c r="B150" s="2" t="s">
        <v>551</v>
      </c>
      <c r="C150" s="1" t="s">
        <v>38</v>
      </c>
      <c r="D150" s="1">
        <v>11</v>
      </c>
      <c r="E150" s="1" t="s">
        <v>6</v>
      </c>
      <c r="F150" s="1" t="s">
        <v>951</v>
      </c>
      <c r="G150" s="6" t="s">
        <v>2080</v>
      </c>
      <c r="I150" s="5" t="s">
        <v>2079</v>
      </c>
      <c r="J150" s="5"/>
      <c r="K150" s="5"/>
      <c r="M150" s="1" t="s">
        <v>946</v>
      </c>
      <c r="N150" s="1">
        <v>11</v>
      </c>
      <c r="O150" s="1" t="s">
        <v>426</v>
      </c>
      <c r="P150" s="1">
        <v>1</v>
      </c>
      <c r="S150" s="1">
        <v>1</v>
      </c>
      <c r="U150" s="4">
        <v>1.32</v>
      </c>
      <c r="V150" s="4">
        <f t="shared" si="10"/>
        <v>14.520000000000001</v>
      </c>
      <c r="W150" s="33">
        <v>0.9</v>
      </c>
      <c r="X150" s="23">
        <f t="shared" si="13"/>
        <v>0.13199999999999998</v>
      </c>
      <c r="Y150" s="23">
        <f t="shared" si="11"/>
        <v>1.4519999999999997</v>
      </c>
    </row>
    <row r="151" spans="1:27" s="1" customFormat="1" x14ac:dyDescent="0.25">
      <c r="A151" s="1" t="s">
        <v>433</v>
      </c>
      <c r="B151" s="2" t="s">
        <v>551</v>
      </c>
      <c r="C151" s="1" t="s">
        <v>71</v>
      </c>
      <c r="D151" s="2" t="s">
        <v>555</v>
      </c>
      <c r="E151" s="1" t="s">
        <v>6</v>
      </c>
      <c r="F151" s="1" t="s">
        <v>951</v>
      </c>
      <c r="G151" s="3" t="s">
        <v>168</v>
      </c>
      <c r="I151" s="5" t="s">
        <v>169</v>
      </c>
      <c r="J151" s="5"/>
      <c r="K151" s="5"/>
      <c r="M151" s="1" t="s">
        <v>946</v>
      </c>
      <c r="N151" s="1">
        <v>2</v>
      </c>
      <c r="O151" s="1" t="s">
        <v>426</v>
      </c>
      <c r="P151" s="1">
        <v>1</v>
      </c>
      <c r="S151" s="1">
        <v>1</v>
      </c>
      <c r="U151" s="4">
        <v>0.79</v>
      </c>
      <c r="V151" s="4">
        <f t="shared" si="10"/>
        <v>1.58</v>
      </c>
      <c r="W151" s="33">
        <v>0.9</v>
      </c>
      <c r="X151" s="23">
        <f t="shared" si="13"/>
        <v>7.8999999999999987E-2</v>
      </c>
      <c r="Y151" s="23">
        <f t="shared" si="11"/>
        <v>0.15799999999999997</v>
      </c>
    </row>
    <row r="152" spans="1:27" s="1" customFormat="1" x14ac:dyDescent="0.25">
      <c r="A152" s="1" t="s">
        <v>433</v>
      </c>
      <c r="B152" s="2" t="s">
        <v>551</v>
      </c>
      <c r="C152" s="1" t="s">
        <v>200</v>
      </c>
      <c r="D152" s="2" t="s">
        <v>551</v>
      </c>
      <c r="E152" s="1" t="s">
        <v>6</v>
      </c>
      <c r="F152" s="1" t="s">
        <v>951</v>
      </c>
      <c r="G152" s="3" t="s">
        <v>1512</v>
      </c>
      <c r="I152" s="5" t="s">
        <v>1081</v>
      </c>
      <c r="J152" s="5"/>
      <c r="K152" s="5"/>
      <c r="M152" s="1" t="s">
        <v>946</v>
      </c>
      <c r="N152" s="1">
        <v>2</v>
      </c>
      <c r="O152" s="1" t="s">
        <v>426</v>
      </c>
      <c r="P152" s="1">
        <v>1</v>
      </c>
      <c r="S152" s="1">
        <v>1</v>
      </c>
      <c r="U152" s="4">
        <v>0.56999999999999995</v>
      </c>
      <c r="V152" s="4">
        <f t="shared" si="10"/>
        <v>1.1399999999999999</v>
      </c>
      <c r="W152" s="33">
        <v>0.9</v>
      </c>
      <c r="X152" s="23">
        <f t="shared" si="13"/>
        <v>5.6999999999999981E-2</v>
      </c>
      <c r="Y152" s="23">
        <f t="shared" si="11"/>
        <v>0.11399999999999996</v>
      </c>
    </row>
    <row r="153" spans="1:27" s="1" customFormat="1" x14ac:dyDescent="0.25">
      <c r="A153" s="1" t="s">
        <v>433</v>
      </c>
      <c r="B153" s="2" t="s">
        <v>551</v>
      </c>
      <c r="C153" s="1" t="s">
        <v>38</v>
      </c>
      <c r="D153" s="1">
        <v>13</v>
      </c>
      <c r="E153" s="1" t="s">
        <v>6</v>
      </c>
      <c r="F153" s="1" t="s">
        <v>951</v>
      </c>
      <c r="G153" s="3" t="s">
        <v>190</v>
      </c>
      <c r="I153" s="5" t="s">
        <v>1081</v>
      </c>
      <c r="J153" s="5"/>
      <c r="K153" s="5"/>
      <c r="M153" s="1" t="s">
        <v>946</v>
      </c>
      <c r="N153" s="1">
        <v>2</v>
      </c>
      <c r="O153" s="1" t="s">
        <v>426</v>
      </c>
      <c r="P153" s="1">
        <v>1</v>
      </c>
      <c r="S153" s="1">
        <v>1</v>
      </c>
      <c r="U153" s="4">
        <v>2.59</v>
      </c>
      <c r="V153" s="4">
        <f t="shared" si="10"/>
        <v>5.18</v>
      </c>
      <c r="W153" s="33">
        <v>0.9</v>
      </c>
      <c r="X153" s="23">
        <f t="shared" si="13"/>
        <v>0.25899999999999995</v>
      </c>
      <c r="Y153" s="23">
        <f t="shared" si="11"/>
        <v>0.5179999999999999</v>
      </c>
    </row>
    <row r="154" spans="1:27" s="1" customFormat="1" x14ac:dyDescent="0.25">
      <c r="A154" s="1" t="s">
        <v>433</v>
      </c>
      <c r="B154" s="2" t="s">
        <v>551</v>
      </c>
      <c r="C154" s="1" t="s">
        <v>38</v>
      </c>
      <c r="D154" s="1">
        <v>13</v>
      </c>
      <c r="E154" s="1" t="s">
        <v>6</v>
      </c>
      <c r="F154" s="1" t="s">
        <v>951</v>
      </c>
      <c r="G154" s="3" t="s">
        <v>149</v>
      </c>
      <c r="I154" s="5" t="s">
        <v>1490</v>
      </c>
      <c r="J154" s="5"/>
      <c r="K154" s="5"/>
      <c r="M154" s="1" t="s">
        <v>946</v>
      </c>
      <c r="N154" s="1">
        <v>6</v>
      </c>
      <c r="O154" s="1" t="s">
        <v>426</v>
      </c>
      <c r="P154" s="1">
        <v>1</v>
      </c>
      <c r="S154" s="1">
        <v>1</v>
      </c>
      <c r="U154" s="4">
        <v>0.98</v>
      </c>
      <c r="V154" s="4">
        <f t="shared" si="10"/>
        <v>5.88</v>
      </c>
      <c r="W154" s="33">
        <v>0.9</v>
      </c>
      <c r="X154" s="23">
        <f t="shared" si="13"/>
        <v>9.7999999999999976E-2</v>
      </c>
      <c r="Y154" s="23">
        <f t="shared" si="11"/>
        <v>0.58799999999999986</v>
      </c>
    </row>
    <row r="155" spans="1:27" s="1" customFormat="1" x14ac:dyDescent="0.25">
      <c r="A155" s="1" t="s">
        <v>433</v>
      </c>
      <c r="B155" s="2" t="s">
        <v>555</v>
      </c>
      <c r="C155" s="1" t="s">
        <v>200</v>
      </c>
      <c r="D155" s="2" t="s">
        <v>452</v>
      </c>
      <c r="E155" s="1" t="s">
        <v>6</v>
      </c>
      <c r="F155" s="1" t="s">
        <v>951</v>
      </c>
      <c r="G155" s="3" t="s">
        <v>150</v>
      </c>
      <c r="I155" s="5" t="s">
        <v>151</v>
      </c>
      <c r="J155" s="5"/>
      <c r="K155" s="5"/>
      <c r="M155" s="1" t="s">
        <v>946</v>
      </c>
      <c r="N155" s="1">
        <v>262</v>
      </c>
      <c r="O155" s="1" t="s">
        <v>426</v>
      </c>
      <c r="P155" s="1">
        <v>1</v>
      </c>
      <c r="S155" s="1">
        <v>1</v>
      </c>
      <c r="U155" s="4">
        <v>0.56999999999999995</v>
      </c>
      <c r="V155" s="4">
        <f t="shared" si="10"/>
        <v>149.33999999999997</v>
      </c>
      <c r="W155" s="33">
        <v>0.9</v>
      </c>
      <c r="X155" s="23">
        <f t="shared" si="13"/>
        <v>5.6999999999999981E-2</v>
      </c>
      <c r="Y155" s="23">
        <f t="shared" si="11"/>
        <v>14.933999999999996</v>
      </c>
    </row>
    <row r="156" spans="1:27" s="16" customFormat="1" x14ac:dyDescent="0.25">
      <c r="A156" s="1" t="s">
        <v>433</v>
      </c>
      <c r="B156" s="2" t="s">
        <v>555</v>
      </c>
      <c r="C156" s="1" t="s">
        <v>200</v>
      </c>
      <c r="D156" s="2" t="s">
        <v>551</v>
      </c>
      <c r="E156" s="1" t="s">
        <v>6</v>
      </c>
      <c r="F156" s="1" t="s">
        <v>951</v>
      </c>
      <c r="G156" s="3" t="s">
        <v>1775</v>
      </c>
      <c r="H156" s="1"/>
      <c r="I156" s="5" t="s">
        <v>151</v>
      </c>
      <c r="J156" s="5"/>
      <c r="K156" s="5"/>
      <c r="L156" s="1"/>
      <c r="M156" s="1" t="s">
        <v>946</v>
      </c>
      <c r="N156" s="1">
        <v>2</v>
      </c>
      <c r="O156" s="1" t="s">
        <v>426</v>
      </c>
      <c r="P156" s="1">
        <v>1</v>
      </c>
      <c r="Q156" s="1"/>
      <c r="R156" s="1"/>
      <c r="S156" s="1">
        <v>1</v>
      </c>
      <c r="T156" s="1"/>
      <c r="U156" s="4">
        <v>1.23</v>
      </c>
      <c r="V156" s="4">
        <f t="shared" si="10"/>
        <v>2.46</v>
      </c>
      <c r="W156" s="33">
        <v>0.9</v>
      </c>
      <c r="X156" s="23">
        <f t="shared" si="13"/>
        <v>0.12299999999999997</v>
      </c>
      <c r="Y156" s="23">
        <f t="shared" si="11"/>
        <v>0.24599999999999994</v>
      </c>
      <c r="Z156" s="1"/>
      <c r="AA156" s="1"/>
    </row>
    <row r="157" spans="1:27" s="1" customFormat="1" x14ac:dyDescent="0.25">
      <c r="A157" s="1" t="s">
        <v>433</v>
      </c>
      <c r="B157" s="2" t="s">
        <v>551</v>
      </c>
      <c r="C157" s="1" t="s">
        <v>5</v>
      </c>
      <c r="D157" s="2" t="s">
        <v>551</v>
      </c>
      <c r="E157" s="1" t="s">
        <v>6</v>
      </c>
      <c r="F157" s="1" t="s">
        <v>6</v>
      </c>
      <c r="G157" s="3" t="s">
        <v>121</v>
      </c>
      <c r="I157" s="5" t="s">
        <v>1167</v>
      </c>
      <c r="J157" s="5"/>
      <c r="K157" s="5"/>
      <c r="M157" s="1" t="s">
        <v>946</v>
      </c>
      <c r="N157" s="1">
        <v>2</v>
      </c>
      <c r="O157" s="1" t="s">
        <v>426</v>
      </c>
      <c r="P157" s="1">
        <v>1</v>
      </c>
      <c r="S157" s="1">
        <v>1</v>
      </c>
      <c r="U157" s="4">
        <v>1.65</v>
      </c>
      <c r="V157" s="4">
        <f t="shared" si="10"/>
        <v>3.3</v>
      </c>
      <c r="W157" s="33">
        <v>0.9</v>
      </c>
      <c r="X157" s="23">
        <f t="shared" si="13"/>
        <v>0.16499999999999995</v>
      </c>
      <c r="Y157" s="23">
        <f t="shared" si="11"/>
        <v>0.3299999999999999</v>
      </c>
    </row>
    <row r="158" spans="1:27" s="16" customFormat="1" x14ac:dyDescent="0.25">
      <c r="A158" s="1" t="s">
        <v>433</v>
      </c>
      <c r="B158" s="2" t="s">
        <v>551</v>
      </c>
      <c r="C158" s="1" t="s">
        <v>71</v>
      </c>
      <c r="D158" s="2" t="s">
        <v>555</v>
      </c>
      <c r="E158" s="1" t="s">
        <v>6</v>
      </c>
      <c r="F158" s="1" t="s">
        <v>951</v>
      </c>
      <c r="G158" s="3" t="s">
        <v>170</v>
      </c>
      <c r="H158" s="1"/>
      <c r="I158" s="5" t="s">
        <v>1062</v>
      </c>
      <c r="J158" s="5"/>
      <c r="K158" s="5"/>
      <c r="L158" s="1"/>
      <c r="M158" s="1" t="s">
        <v>946</v>
      </c>
      <c r="N158" s="1">
        <v>1</v>
      </c>
      <c r="O158" s="1" t="s">
        <v>426</v>
      </c>
      <c r="P158" s="1">
        <v>1</v>
      </c>
      <c r="Q158" s="1"/>
      <c r="R158" s="1"/>
      <c r="S158" s="1">
        <v>1</v>
      </c>
      <c r="T158" s="1"/>
      <c r="U158" s="4">
        <v>4.6500000000000004</v>
      </c>
      <c r="V158" s="4">
        <f t="shared" si="10"/>
        <v>4.6500000000000004</v>
      </c>
      <c r="W158" s="33">
        <v>0.9</v>
      </c>
      <c r="X158" s="23">
        <f t="shared" si="13"/>
        <v>0.46499999999999991</v>
      </c>
      <c r="Y158" s="23">
        <f t="shared" si="11"/>
        <v>0.46499999999999991</v>
      </c>
      <c r="Z158" s="1"/>
      <c r="AA158" s="1"/>
    </row>
    <row r="159" spans="1:27" s="1" customFormat="1" x14ac:dyDescent="0.25">
      <c r="A159" s="1" t="s">
        <v>433</v>
      </c>
      <c r="B159" s="2" t="s">
        <v>555</v>
      </c>
      <c r="C159" s="1" t="s">
        <v>200</v>
      </c>
      <c r="D159" s="2" t="s">
        <v>452</v>
      </c>
      <c r="E159" s="1" t="s">
        <v>6</v>
      </c>
      <c r="F159" s="1" t="s">
        <v>951</v>
      </c>
      <c r="G159" s="3" t="s">
        <v>1763</v>
      </c>
      <c r="I159" s="5" t="s">
        <v>1010</v>
      </c>
      <c r="J159" s="5"/>
      <c r="K159" s="5"/>
      <c r="M159" s="1" t="s">
        <v>946</v>
      </c>
      <c r="N159" s="1">
        <v>2</v>
      </c>
      <c r="O159" s="1" t="s">
        <v>426</v>
      </c>
      <c r="P159" s="1">
        <v>1</v>
      </c>
      <c r="S159" s="1">
        <v>1</v>
      </c>
      <c r="U159" s="4">
        <v>0.56999999999999995</v>
      </c>
      <c r="V159" s="4">
        <f t="shared" si="10"/>
        <v>1.1399999999999999</v>
      </c>
      <c r="W159" s="33">
        <v>0.9</v>
      </c>
      <c r="X159" s="23">
        <f t="shared" si="13"/>
        <v>5.6999999999999981E-2</v>
      </c>
      <c r="Y159" s="23">
        <f t="shared" si="11"/>
        <v>0.11399999999999996</v>
      </c>
    </row>
    <row r="160" spans="1:27" s="1" customFormat="1" x14ac:dyDescent="0.25">
      <c r="A160" s="1" t="s">
        <v>433</v>
      </c>
      <c r="B160" s="2" t="s">
        <v>555</v>
      </c>
      <c r="C160" s="1" t="s">
        <v>200</v>
      </c>
      <c r="D160" s="2" t="s">
        <v>452</v>
      </c>
      <c r="E160" s="1" t="s">
        <v>6</v>
      </c>
      <c r="F160" s="1" t="s">
        <v>951</v>
      </c>
      <c r="G160" s="3" t="s">
        <v>1614</v>
      </c>
      <c r="I160" s="5" t="s">
        <v>1010</v>
      </c>
      <c r="J160" s="5"/>
      <c r="K160" s="5"/>
      <c r="M160" s="1" t="s">
        <v>946</v>
      </c>
      <c r="N160" s="1">
        <v>300</v>
      </c>
      <c r="O160" s="1" t="s">
        <v>426</v>
      </c>
      <c r="P160" s="1">
        <v>1</v>
      </c>
      <c r="S160" s="1">
        <v>1</v>
      </c>
      <c r="U160" s="4">
        <v>0.56999999999999995</v>
      </c>
      <c r="V160" s="4">
        <f t="shared" si="10"/>
        <v>170.99999999999997</v>
      </c>
      <c r="W160" s="33">
        <v>0.9</v>
      </c>
      <c r="X160" s="23">
        <f t="shared" si="13"/>
        <v>5.6999999999999981E-2</v>
      </c>
      <c r="Y160" s="23">
        <f t="shared" si="11"/>
        <v>17.099999999999994</v>
      </c>
    </row>
    <row r="161" spans="1:27" s="1" customFormat="1" x14ac:dyDescent="0.25">
      <c r="A161" s="1" t="s">
        <v>433</v>
      </c>
      <c r="B161" s="2" t="s">
        <v>555</v>
      </c>
      <c r="C161" s="1" t="s">
        <v>200</v>
      </c>
      <c r="D161" s="2" t="s">
        <v>555</v>
      </c>
      <c r="E161" s="1" t="s">
        <v>6</v>
      </c>
      <c r="F161" s="1" t="s">
        <v>951</v>
      </c>
      <c r="G161" s="3" t="s">
        <v>1618</v>
      </c>
      <c r="I161" s="5" t="s">
        <v>1013</v>
      </c>
      <c r="J161" s="5"/>
      <c r="K161" s="5"/>
      <c r="M161" s="1" t="s">
        <v>946</v>
      </c>
      <c r="N161" s="1">
        <v>4</v>
      </c>
      <c r="O161" s="1" t="s">
        <v>426</v>
      </c>
      <c r="P161" s="1">
        <v>1</v>
      </c>
      <c r="S161" s="1">
        <v>1</v>
      </c>
      <c r="U161" s="4">
        <v>0.97</v>
      </c>
      <c r="V161" s="4">
        <f t="shared" si="10"/>
        <v>3.88</v>
      </c>
      <c r="W161" s="33">
        <v>0.9</v>
      </c>
      <c r="X161" s="23">
        <f t="shared" si="13"/>
        <v>9.6999999999999975E-2</v>
      </c>
      <c r="Y161" s="23">
        <f t="shared" si="11"/>
        <v>0.3879999999999999</v>
      </c>
    </row>
    <row r="162" spans="1:27" s="1" customFormat="1" x14ac:dyDescent="0.25">
      <c r="A162" s="1" t="s">
        <v>433</v>
      </c>
      <c r="B162" s="2" t="s">
        <v>551</v>
      </c>
      <c r="C162" s="1" t="s">
        <v>200</v>
      </c>
      <c r="D162" s="2" t="s">
        <v>551</v>
      </c>
      <c r="E162" s="1" t="s">
        <v>951</v>
      </c>
      <c r="F162" s="1" t="s">
        <v>951</v>
      </c>
      <c r="G162" s="3" t="s">
        <v>1634</v>
      </c>
      <c r="I162" s="5" t="s">
        <v>1019</v>
      </c>
      <c r="J162" s="5"/>
      <c r="K162" s="5"/>
      <c r="M162" s="1" t="s">
        <v>946</v>
      </c>
      <c r="N162" s="1">
        <v>1</v>
      </c>
      <c r="O162" s="1" t="s">
        <v>426</v>
      </c>
      <c r="P162" s="1">
        <v>1</v>
      </c>
      <c r="S162" s="1">
        <v>1</v>
      </c>
      <c r="U162" s="4"/>
      <c r="V162" s="4">
        <f t="shared" si="10"/>
        <v>0</v>
      </c>
      <c r="W162" s="33"/>
      <c r="X162" s="23">
        <v>1</v>
      </c>
      <c r="Y162" s="23">
        <f t="shared" si="11"/>
        <v>1</v>
      </c>
    </row>
    <row r="163" spans="1:27" s="16" customFormat="1" x14ac:dyDescent="0.25">
      <c r="A163" s="1" t="s">
        <v>433</v>
      </c>
      <c r="B163" s="2" t="s">
        <v>551</v>
      </c>
      <c r="C163" s="1" t="s">
        <v>200</v>
      </c>
      <c r="D163" s="2" t="s">
        <v>437</v>
      </c>
      <c r="E163" s="1" t="s">
        <v>6</v>
      </c>
      <c r="F163" s="1" t="s">
        <v>951</v>
      </c>
      <c r="G163" s="3" t="s">
        <v>336</v>
      </c>
      <c r="H163" s="1"/>
      <c r="I163" s="5" t="s">
        <v>965</v>
      </c>
      <c r="J163" s="5"/>
      <c r="K163" s="5"/>
      <c r="L163" s="1"/>
      <c r="M163" s="1" t="s">
        <v>946</v>
      </c>
      <c r="N163" s="1">
        <v>36</v>
      </c>
      <c r="O163" s="1" t="s">
        <v>426</v>
      </c>
      <c r="P163" s="1">
        <v>1</v>
      </c>
      <c r="Q163" s="1"/>
      <c r="R163" s="1"/>
      <c r="S163" s="1">
        <v>1</v>
      </c>
      <c r="T163" s="1"/>
      <c r="U163" s="4"/>
      <c r="V163" s="4">
        <f t="shared" si="10"/>
        <v>0</v>
      </c>
      <c r="W163" s="33"/>
      <c r="X163" s="23">
        <v>0.2</v>
      </c>
      <c r="Y163" s="23">
        <f t="shared" si="11"/>
        <v>7.2</v>
      </c>
      <c r="Z163" s="1"/>
      <c r="AA163" s="1"/>
    </row>
    <row r="164" spans="1:27" s="1" customFormat="1" x14ac:dyDescent="0.25">
      <c r="A164" s="1" t="s">
        <v>433</v>
      </c>
      <c r="B164" s="2" t="s">
        <v>551</v>
      </c>
      <c r="C164" s="1" t="s">
        <v>5</v>
      </c>
      <c r="D164" s="2" t="s">
        <v>558</v>
      </c>
      <c r="E164" s="1" t="s">
        <v>6</v>
      </c>
      <c r="F164" s="1" t="s">
        <v>6</v>
      </c>
      <c r="G164" s="3" t="s">
        <v>109</v>
      </c>
      <c r="I164" s="5" t="s">
        <v>965</v>
      </c>
      <c r="J164" s="5"/>
      <c r="K164" s="5"/>
      <c r="M164" s="1" t="s">
        <v>946</v>
      </c>
      <c r="N164" s="1">
        <v>1</v>
      </c>
      <c r="O164" s="1" t="s">
        <v>426</v>
      </c>
      <c r="P164" s="1">
        <v>1</v>
      </c>
      <c r="S164" s="1">
        <v>1</v>
      </c>
      <c r="U164" s="4">
        <v>5.55</v>
      </c>
      <c r="V164" s="4">
        <f t="shared" si="10"/>
        <v>5.55</v>
      </c>
      <c r="W164" s="33">
        <v>0.7</v>
      </c>
      <c r="X164" s="23">
        <f>U164*(1-W164)</f>
        <v>1.6650000000000003</v>
      </c>
      <c r="Y164" s="23">
        <f t="shared" si="11"/>
        <v>1.6650000000000003</v>
      </c>
    </row>
    <row r="165" spans="1:27" s="1" customFormat="1" x14ac:dyDescent="0.25">
      <c r="A165" s="1" t="s">
        <v>433</v>
      </c>
      <c r="B165" s="2" t="s">
        <v>551</v>
      </c>
      <c r="C165" s="1" t="s">
        <v>5</v>
      </c>
      <c r="D165" s="2" t="s">
        <v>558</v>
      </c>
      <c r="E165" s="1" t="s">
        <v>6</v>
      </c>
      <c r="F165" s="1" t="s">
        <v>6</v>
      </c>
      <c r="G165" s="3" t="s">
        <v>100</v>
      </c>
      <c r="I165" s="5" t="s">
        <v>965</v>
      </c>
      <c r="J165" s="5"/>
      <c r="K165" s="5"/>
      <c r="M165" s="1" t="s">
        <v>946</v>
      </c>
      <c r="N165" s="1">
        <v>9</v>
      </c>
      <c r="O165" s="1" t="s">
        <v>426</v>
      </c>
      <c r="P165" s="1">
        <v>1</v>
      </c>
      <c r="S165" s="1">
        <v>1</v>
      </c>
      <c r="U165" s="4">
        <v>0.59</v>
      </c>
      <c r="V165" s="4">
        <f t="shared" si="10"/>
        <v>5.31</v>
      </c>
      <c r="W165" s="33">
        <v>0.7</v>
      </c>
      <c r="X165" s="23">
        <f>U165*(1-W165)</f>
        <v>0.17700000000000002</v>
      </c>
      <c r="Y165" s="23">
        <f t="shared" si="11"/>
        <v>1.5930000000000002</v>
      </c>
    </row>
    <row r="166" spans="1:27" s="1" customFormat="1" x14ac:dyDescent="0.25">
      <c r="A166" s="1" t="s">
        <v>433</v>
      </c>
      <c r="B166" s="2" t="s">
        <v>551</v>
      </c>
      <c r="C166" s="1" t="s">
        <v>5</v>
      </c>
      <c r="D166" s="2" t="s">
        <v>558</v>
      </c>
      <c r="E166" s="1" t="s">
        <v>6</v>
      </c>
      <c r="F166" s="1" t="s">
        <v>6</v>
      </c>
      <c r="G166" s="3" t="s">
        <v>107</v>
      </c>
      <c r="I166" s="5" t="s">
        <v>965</v>
      </c>
      <c r="J166" s="5"/>
      <c r="K166" s="5"/>
      <c r="M166" s="1" t="s">
        <v>946</v>
      </c>
      <c r="N166" s="1">
        <v>11</v>
      </c>
      <c r="O166" s="1" t="s">
        <v>426</v>
      </c>
      <c r="P166" s="1">
        <v>1</v>
      </c>
      <c r="S166" s="1">
        <v>1</v>
      </c>
      <c r="U166" s="4">
        <v>0.87</v>
      </c>
      <c r="V166" s="4">
        <f t="shared" si="10"/>
        <v>9.57</v>
      </c>
      <c r="W166" s="33">
        <v>0.7</v>
      </c>
      <c r="X166" s="23">
        <f>U166*(1-W166)</f>
        <v>0.26100000000000001</v>
      </c>
      <c r="Y166" s="23">
        <f t="shared" si="11"/>
        <v>2.871</v>
      </c>
    </row>
    <row r="167" spans="1:27" s="1" customFormat="1" x14ac:dyDescent="0.25">
      <c r="A167" s="1" t="s">
        <v>433</v>
      </c>
      <c r="B167" s="2" t="s">
        <v>551</v>
      </c>
      <c r="C167" s="1" t="s">
        <v>38</v>
      </c>
      <c r="D167" s="1">
        <v>10</v>
      </c>
      <c r="E167" s="1" t="s">
        <v>6</v>
      </c>
      <c r="F167" s="1" t="s">
        <v>951</v>
      </c>
      <c r="G167" s="3" t="s">
        <v>310</v>
      </c>
      <c r="I167" s="5" t="s">
        <v>125</v>
      </c>
      <c r="J167" s="5"/>
      <c r="K167" s="5"/>
      <c r="M167" s="1" t="s">
        <v>946</v>
      </c>
      <c r="N167" s="1">
        <v>4</v>
      </c>
      <c r="O167" s="1" t="s">
        <v>426</v>
      </c>
      <c r="P167" s="1">
        <v>1</v>
      </c>
      <c r="S167" s="1">
        <v>1</v>
      </c>
      <c r="U167" s="4"/>
      <c r="V167" s="4">
        <f t="shared" si="10"/>
        <v>0</v>
      </c>
      <c r="W167" s="33"/>
      <c r="X167" s="23">
        <v>2</v>
      </c>
      <c r="Y167" s="23">
        <f t="shared" si="11"/>
        <v>8</v>
      </c>
    </row>
    <row r="168" spans="1:27" s="56" customFormat="1" x14ac:dyDescent="0.25">
      <c r="A168" s="1" t="s">
        <v>433</v>
      </c>
      <c r="B168" s="2" t="s">
        <v>551</v>
      </c>
      <c r="C168" s="1" t="s">
        <v>38</v>
      </c>
      <c r="D168" s="1">
        <v>12</v>
      </c>
      <c r="E168" s="1" t="s">
        <v>6</v>
      </c>
      <c r="F168" s="1" t="s">
        <v>951</v>
      </c>
      <c r="G168" s="3" t="s">
        <v>306</v>
      </c>
      <c r="H168" s="1"/>
      <c r="I168" s="5" t="s">
        <v>124</v>
      </c>
      <c r="J168" s="5"/>
      <c r="K168" s="5"/>
      <c r="L168" s="1"/>
      <c r="M168" s="1" t="s">
        <v>946</v>
      </c>
      <c r="N168" s="1">
        <v>27</v>
      </c>
      <c r="O168" s="1" t="s">
        <v>426</v>
      </c>
      <c r="P168" s="1">
        <v>1</v>
      </c>
      <c r="Q168" s="1"/>
      <c r="R168" s="1"/>
      <c r="S168" s="1">
        <v>1</v>
      </c>
      <c r="T168" s="1"/>
      <c r="U168" s="4">
        <v>724.2</v>
      </c>
      <c r="V168" s="4">
        <f t="shared" si="10"/>
        <v>19553.400000000001</v>
      </c>
      <c r="W168" s="33">
        <v>0.99</v>
      </c>
      <c r="X168" s="23">
        <f t="shared" ref="X168:X185" si="14">U168*(1-W168)</f>
        <v>7.2420000000000071</v>
      </c>
      <c r="Y168" s="23">
        <f t="shared" si="11"/>
        <v>195.53400000000019</v>
      </c>
      <c r="Z168" s="1"/>
      <c r="AA168" s="1"/>
    </row>
    <row r="169" spans="1:27" s="1" customFormat="1" x14ac:dyDescent="0.25">
      <c r="A169" s="1" t="s">
        <v>433</v>
      </c>
      <c r="B169" s="2" t="s">
        <v>551</v>
      </c>
      <c r="C169" s="1" t="s">
        <v>38</v>
      </c>
      <c r="D169" s="1">
        <v>10</v>
      </c>
      <c r="E169" s="1" t="s">
        <v>6</v>
      </c>
      <c r="F169" s="1" t="s">
        <v>951</v>
      </c>
      <c r="G169" s="3" t="s">
        <v>307</v>
      </c>
      <c r="H169" s="1">
        <v>9721612</v>
      </c>
      <c r="I169" s="5" t="s">
        <v>124</v>
      </c>
      <c r="J169" s="5"/>
      <c r="K169" s="5"/>
      <c r="M169" s="1" t="s">
        <v>946</v>
      </c>
      <c r="N169" s="1">
        <v>3</v>
      </c>
      <c r="O169" s="1" t="s">
        <v>426</v>
      </c>
      <c r="P169" s="1">
        <v>1</v>
      </c>
      <c r="S169" s="1">
        <v>1</v>
      </c>
      <c r="U169" s="4">
        <v>108.77</v>
      </c>
      <c r="V169" s="4">
        <f t="shared" si="10"/>
        <v>326.31</v>
      </c>
      <c r="W169" s="33">
        <v>0.8</v>
      </c>
      <c r="X169" s="23">
        <f t="shared" si="14"/>
        <v>21.753999999999994</v>
      </c>
      <c r="Y169" s="23">
        <f t="shared" si="11"/>
        <v>65.261999999999986</v>
      </c>
    </row>
    <row r="170" spans="1:27" s="1" customFormat="1" x14ac:dyDescent="0.25">
      <c r="A170" s="48" t="s">
        <v>433</v>
      </c>
      <c r="B170" s="49" t="s">
        <v>551</v>
      </c>
      <c r="C170" s="48" t="s">
        <v>38</v>
      </c>
      <c r="D170" s="49" t="s">
        <v>452</v>
      </c>
      <c r="E170" s="48" t="s">
        <v>6</v>
      </c>
      <c r="F170" s="48" t="s">
        <v>951</v>
      </c>
      <c r="G170" s="50" t="s">
        <v>312</v>
      </c>
      <c r="H170" s="48">
        <v>9721613</v>
      </c>
      <c r="I170" s="51" t="s">
        <v>125</v>
      </c>
      <c r="J170" s="51"/>
      <c r="K170" s="51"/>
      <c r="L170" s="48"/>
      <c r="M170" s="48" t="s">
        <v>946</v>
      </c>
      <c r="N170" s="48">
        <v>0</v>
      </c>
      <c r="O170" s="48" t="s">
        <v>426</v>
      </c>
      <c r="P170" s="48">
        <v>1</v>
      </c>
      <c r="Q170" s="48"/>
      <c r="R170" s="48"/>
      <c r="S170" s="48">
        <v>1</v>
      </c>
      <c r="T170" s="48"/>
      <c r="U170" s="52">
        <v>15.11</v>
      </c>
      <c r="V170" s="52">
        <f t="shared" si="10"/>
        <v>0</v>
      </c>
      <c r="W170" s="53">
        <v>0.7</v>
      </c>
      <c r="X170" s="54">
        <f t="shared" si="14"/>
        <v>4.5330000000000004</v>
      </c>
      <c r="Y170" s="54">
        <f t="shared" si="11"/>
        <v>0</v>
      </c>
      <c r="Z170" s="48"/>
      <c r="AA170" s="48"/>
    </row>
    <row r="171" spans="1:27" s="1" customFormat="1" x14ac:dyDescent="0.25">
      <c r="A171" s="1" t="s">
        <v>433</v>
      </c>
      <c r="B171" s="2" t="s">
        <v>551</v>
      </c>
      <c r="C171" s="1" t="s">
        <v>38</v>
      </c>
      <c r="D171" s="2" t="s">
        <v>562</v>
      </c>
      <c r="E171" s="1" t="s">
        <v>6</v>
      </c>
      <c r="F171" s="1" t="s">
        <v>951</v>
      </c>
      <c r="G171" s="6" t="s">
        <v>312</v>
      </c>
      <c r="H171" s="1">
        <v>9721613</v>
      </c>
      <c r="I171" s="5" t="s">
        <v>125</v>
      </c>
      <c r="J171" s="5"/>
      <c r="K171" s="5"/>
      <c r="M171" s="1" t="s">
        <v>946</v>
      </c>
      <c r="N171" s="1">
        <v>1</v>
      </c>
      <c r="O171" s="1" t="s">
        <v>426</v>
      </c>
      <c r="P171" s="1">
        <v>1</v>
      </c>
      <c r="S171" s="1">
        <v>1</v>
      </c>
      <c r="U171" s="4">
        <v>15.11</v>
      </c>
      <c r="V171" s="4">
        <f t="shared" si="10"/>
        <v>15.11</v>
      </c>
      <c r="W171" s="33">
        <v>0.7</v>
      </c>
      <c r="X171" s="23">
        <f t="shared" si="14"/>
        <v>4.5330000000000004</v>
      </c>
      <c r="Y171" s="23">
        <f t="shared" si="11"/>
        <v>4.5330000000000004</v>
      </c>
    </row>
    <row r="172" spans="1:27" s="1" customFormat="1" x14ac:dyDescent="0.25">
      <c r="A172" s="1" t="s">
        <v>433</v>
      </c>
      <c r="B172" s="2" t="s">
        <v>551</v>
      </c>
      <c r="C172" s="1" t="s">
        <v>38</v>
      </c>
      <c r="D172" s="1">
        <v>12</v>
      </c>
      <c r="E172" s="1" t="s">
        <v>6</v>
      </c>
      <c r="F172" s="1" t="s">
        <v>951</v>
      </c>
      <c r="G172" s="3" t="s">
        <v>304</v>
      </c>
      <c r="I172" s="5" t="s">
        <v>124</v>
      </c>
      <c r="J172" s="5"/>
      <c r="K172" s="5"/>
      <c r="M172" s="1" t="s">
        <v>946</v>
      </c>
      <c r="N172" s="1">
        <v>13</v>
      </c>
      <c r="O172" s="1" t="s">
        <v>426</v>
      </c>
      <c r="P172" s="1">
        <v>1</v>
      </c>
      <c r="S172" s="1">
        <v>1</v>
      </c>
      <c r="U172" s="4">
        <v>15.81</v>
      </c>
      <c r="V172" s="4">
        <f t="shared" si="10"/>
        <v>205.53</v>
      </c>
      <c r="W172" s="33">
        <v>0.7</v>
      </c>
      <c r="X172" s="23">
        <f t="shared" si="14"/>
        <v>4.7430000000000012</v>
      </c>
      <c r="Y172" s="23">
        <f t="shared" si="11"/>
        <v>61.659000000000013</v>
      </c>
    </row>
    <row r="173" spans="1:27" s="1" customFormat="1" x14ac:dyDescent="0.25">
      <c r="A173" s="1" t="s">
        <v>433</v>
      </c>
      <c r="B173" s="2" t="s">
        <v>551</v>
      </c>
      <c r="C173" s="1" t="s">
        <v>38</v>
      </c>
      <c r="D173" s="1">
        <v>12</v>
      </c>
      <c r="E173" s="1" t="s">
        <v>6</v>
      </c>
      <c r="F173" s="1" t="s">
        <v>951</v>
      </c>
      <c r="G173" s="3" t="s">
        <v>305</v>
      </c>
      <c r="I173" s="5" t="s">
        <v>124</v>
      </c>
      <c r="J173" s="5"/>
      <c r="K173" s="5"/>
      <c r="M173" s="1" t="s">
        <v>946</v>
      </c>
      <c r="N173" s="1">
        <v>22</v>
      </c>
      <c r="O173" s="1" t="s">
        <v>426</v>
      </c>
      <c r="P173" s="1">
        <v>1</v>
      </c>
      <c r="S173" s="1">
        <v>1</v>
      </c>
      <c r="U173" s="4">
        <v>100.02</v>
      </c>
      <c r="V173" s="4">
        <f t="shared" si="10"/>
        <v>2200.44</v>
      </c>
      <c r="W173" s="33">
        <v>0.95</v>
      </c>
      <c r="X173" s="23">
        <f t="shared" si="14"/>
        <v>5.0010000000000039</v>
      </c>
      <c r="Y173" s="23">
        <f t="shared" si="11"/>
        <v>110.02200000000009</v>
      </c>
    </row>
    <row r="174" spans="1:27" s="1" customFormat="1" x14ac:dyDescent="0.25">
      <c r="A174" s="1" t="s">
        <v>433</v>
      </c>
      <c r="B174" s="2" t="s">
        <v>551</v>
      </c>
      <c r="C174" s="1" t="s">
        <v>38</v>
      </c>
      <c r="D174" s="1">
        <v>12</v>
      </c>
      <c r="E174" s="1" t="s">
        <v>6</v>
      </c>
      <c r="F174" s="1" t="s">
        <v>951</v>
      </c>
      <c r="G174" s="3" t="s">
        <v>303</v>
      </c>
      <c r="I174" s="5" t="s">
        <v>125</v>
      </c>
      <c r="J174" s="5"/>
      <c r="K174" s="5"/>
      <c r="M174" s="1" t="s">
        <v>946</v>
      </c>
      <c r="N174" s="1">
        <v>17</v>
      </c>
      <c r="O174" s="1" t="s">
        <v>426</v>
      </c>
      <c r="P174" s="1">
        <v>1</v>
      </c>
      <c r="S174" s="1">
        <v>1</v>
      </c>
      <c r="U174" s="4">
        <v>23.26</v>
      </c>
      <c r="V174" s="4">
        <f t="shared" si="10"/>
        <v>395.42</v>
      </c>
      <c r="W174" s="33">
        <v>0.8</v>
      </c>
      <c r="X174" s="23">
        <f t="shared" si="14"/>
        <v>4.6519999999999992</v>
      </c>
      <c r="Y174" s="23">
        <f t="shared" si="11"/>
        <v>79.083999999999989</v>
      </c>
    </row>
    <row r="175" spans="1:27" s="1" customFormat="1" x14ac:dyDescent="0.25">
      <c r="A175" s="1" t="s">
        <v>433</v>
      </c>
      <c r="B175" s="2" t="s">
        <v>551</v>
      </c>
      <c r="C175" s="1" t="s">
        <v>38</v>
      </c>
      <c r="D175" s="1">
        <v>10</v>
      </c>
      <c r="E175" s="1" t="s">
        <v>6</v>
      </c>
      <c r="F175" s="1" t="s">
        <v>951</v>
      </c>
      <c r="G175" s="3" t="s">
        <v>311</v>
      </c>
      <c r="I175" s="5" t="s">
        <v>125</v>
      </c>
      <c r="J175" s="5"/>
      <c r="K175" s="5"/>
      <c r="M175" s="1" t="s">
        <v>946</v>
      </c>
      <c r="N175" s="1">
        <v>7</v>
      </c>
      <c r="O175" s="1" t="s">
        <v>426</v>
      </c>
      <c r="P175" s="1">
        <v>1</v>
      </c>
      <c r="S175" s="1">
        <v>1</v>
      </c>
      <c r="U175" s="4">
        <v>21.44</v>
      </c>
      <c r="V175" s="4">
        <f t="shared" si="10"/>
        <v>150.08000000000001</v>
      </c>
      <c r="W175" s="33">
        <v>0.8</v>
      </c>
      <c r="X175" s="23">
        <f t="shared" si="14"/>
        <v>4.2879999999999994</v>
      </c>
      <c r="Y175" s="23">
        <f t="shared" si="11"/>
        <v>30.015999999999995</v>
      </c>
    </row>
    <row r="176" spans="1:27" s="1" customFormat="1" x14ac:dyDescent="0.25">
      <c r="A176" s="1" t="s">
        <v>433</v>
      </c>
      <c r="B176" s="2" t="s">
        <v>551</v>
      </c>
      <c r="C176" s="1" t="s">
        <v>38</v>
      </c>
      <c r="D176" s="1">
        <v>10</v>
      </c>
      <c r="E176" s="1" t="s">
        <v>6</v>
      </c>
      <c r="F176" s="1" t="s">
        <v>951</v>
      </c>
      <c r="G176" s="3" t="s">
        <v>314</v>
      </c>
      <c r="I176" s="5" t="s">
        <v>124</v>
      </c>
      <c r="J176" s="5"/>
      <c r="K176" s="5"/>
      <c r="M176" s="1" t="s">
        <v>946</v>
      </c>
      <c r="N176" s="1">
        <v>7</v>
      </c>
      <c r="O176" s="1" t="s">
        <v>426</v>
      </c>
      <c r="P176" s="1">
        <v>1</v>
      </c>
      <c r="S176" s="1">
        <v>1</v>
      </c>
      <c r="U176" s="4">
        <v>91.85</v>
      </c>
      <c r="V176" s="4">
        <f t="shared" si="10"/>
        <v>642.94999999999993</v>
      </c>
      <c r="W176" s="33">
        <v>0.8</v>
      </c>
      <c r="X176" s="23">
        <f t="shared" si="14"/>
        <v>18.369999999999994</v>
      </c>
      <c r="Y176" s="23">
        <f t="shared" si="11"/>
        <v>128.58999999999995</v>
      </c>
    </row>
    <row r="177" spans="1:26" s="1" customFormat="1" x14ac:dyDescent="0.25">
      <c r="A177" s="1" t="s">
        <v>433</v>
      </c>
      <c r="B177" s="2" t="s">
        <v>551</v>
      </c>
      <c r="C177" s="1" t="s">
        <v>38</v>
      </c>
      <c r="D177" s="2" t="s">
        <v>453</v>
      </c>
      <c r="E177" s="1" t="s">
        <v>6</v>
      </c>
      <c r="F177" s="1" t="s">
        <v>951</v>
      </c>
      <c r="G177" s="3" t="s">
        <v>255</v>
      </c>
      <c r="I177" s="5" t="s">
        <v>124</v>
      </c>
      <c r="J177" s="5"/>
      <c r="K177" s="5"/>
      <c r="M177" s="1" t="s">
        <v>946</v>
      </c>
      <c r="N177" s="1">
        <v>9</v>
      </c>
      <c r="O177" s="1" t="s">
        <v>426</v>
      </c>
      <c r="P177" s="1">
        <v>1</v>
      </c>
      <c r="S177" s="1">
        <v>1</v>
      </c>
      <c r="U177" s="4">
        <v>3.18</v>
      </c>
      <c r="V177" s="4">
        <f t="shared" si="10"/>
        <v>28.62</v>
      </c>
      <c r="W177" s="33">
        <v>0.8</v>
      </c>
      <c r="X177" s="23">
        <f t="shared" si="14"/>
        <v>0.6359999999999999</v>
      </c>
      <c r="Y177" s="23">
        <f t="shared" si="11"/>
        <v>5.7239999999999993</v>
      </c>
    </row>
    <row r="178" spans="1:26" s="1" customFormat="1" x14ac:dyDescent="0.25">
      <c r="A178" s="1" t="s">
        <v>433</v>
      </c>
      <c r="B178" s="2" t="s">
        <v>551</v>
      </c>
      <c r="C178" s="1" t="s">
        <v>5</v>
      </c>
      <c r="D178" s="2" t="s">
        <v>558</v>
      </c>
      <c r="E178" s="1" t="s">
        <v>6</v>
      </c>
      <c r="F178" s="1" t="s">
        <v>6</v>
      </c>
      <c r="G178" s="3" t="s">
        <v>94</v>
      </c>
      <c r="I178" s="5" t="s">
        <v>1159</v>
      </c>
      <c r="J178" s="5"/>
      <c r="K178" s="5"/>
      <c r="M178" s="1" t="s">
        <v>946</v>
      </c>
      <c r="N178" s="1">
        <v>23</v>
      </c>
      <c r="O178" s="1" t="s">
        <v>426</v>
      </c>
      <c r="P178" s="1">
        <v>1</v>
      </c>
      <c r="S178" s="1">
        <v>1</v>
      </c>
      <c r="U178" s="4">
        <v>2.15</v>
      </c>
      <c r="V178" s="4">
        <f t="shared" si="10"/>
        <v>49.449999999999996</v>
      </c>
      <c r="W178" s="33">
        <v>0.8</v>
      </c>
      <c r="X178" s="23">
        <f t="shared" si="14"/>
        <v>0.42999999999999988</v>
      </c>
      <c r="Y178" s="23">
        <f t="shared" si="11"/>
        <v>9.889999999999997</v>
      </c>
    </row>
    <row r="179" spans="1:26" s="1" customFormat="1" x14ac:dyDescent="0.25">
      <c r="A179" s="1" t="s">
        <v>433</v>
      </c>
      <c r="B179" s="2" t="s">
        <v>551</v>
      </c>
      <c r="C179" s="1" t="s">
        <v>5</v>
      </c>
      <c r="D179" s="2" t="s">
        <v>558</v>
      </c>
      <c r="E179" s="1" t="s">
        <v>6</v>
      </c>
      <c r="F179" s="1" t="s">
        <v>6</v>
      </c>
      <c r="G179" s="3" t="s">
        <v>95</v>
      </c>
      <c r="I179" s="5" t="s">
        <v>14</v>
      </c>
      <c r="J179" s="5"/>
      <c r="K179" s="5"/>
      <c r="M179" s="1" t="s">
        <v>946</v>
      </c>
      <c r="N179" s="1">
        <v>36</v>
      </c>
      <c r="O179" s="1" t="s">
        <v>426</v>
      </c>
      <c r="P179" s="1">
        <v>1</v>
      </c>
      <c r="S179" s="1">
        <v>1</v>
      </c>
      <c r="U179" s="4">
        <v>1.75</v>
      </c>
      <c r="V179" s="4">
        <f t="shared" si="10"/>
        <v>63</v>
      </c>
      <c r="W179" s="33">
        <v>0.8</v>
      </c>
      <c r="X179" s="23">
        <f t="shared" si="14"/>
        <v>0.34999999999999992</v>
      </c>
      <c r="Y179" s="23">
        <f t="shared" si="11"/>
        <v>12.599999999999998</v>
      </c>
    </row>
    <row r="180" spans="1:26" s="1" customFormat="1" x14ac:dyDescent="0.25">
      <c r="A180" s="1" t="s">
        <v>433</v>
      </c>
      <c r="B180" s="2" t="s">
        <v>551</v>
      </c>
      <c r="C180" s="1" t="s">
        <v>5</v>
      </c>
      <c r="D180" s="2" t="s">
        <v>558</v>
      </c>
      <c r="E180" s="1" t="s">
        <v>6</v>
      </c>
      <c r="F180" s="1" t="s">
        <v>6</v>
      </c>
      <c r="G180" s="3" t="s">
        <v>104</v>
      </c>
      <c r="I180" s="5" t="s">
        <v>14</v>
      </c>
      <c r="J180" s="5"/>
      <c r="K180" s="5"/>
      <c r="M180" s="1" t="s">
        <v>946</v>
      </c>
      <c r="N180" s="1">
        <v>1</v>
      </c>
      <c r="O180" s="1" t="s">
        <v>426</v>
      </c>
      <c r="P180" s="1">
        <v>1</v>
      </c>
      <c r="S180" s="1">
        <v>1</v>
      </c>
      <c r="U180" s="4">
        <v>54.96</v>
      </c>
      <c r="V180" s="4">
        <f t="shared" si="10"/>
        <v>54.96</v>
      </c>
      <c r="W180" s="33">
        <v>0.8</v>
      </c>
      <c r="X180" s="23">
        <f t="shared" si="14"/>
        <v>10.991999999999997</v>
      </c>
      <c r="Y180" s="23">
        <f t="shared" si="11"/>
        <v>10.991999999999997</v>
      </c>
    </row>
    <row r="181" spans="1:26" s="1" customFormat="1" x14ac:dyDescent="0.25">
      <c r="A181" s="1" t="s">
        <v>433</v>
      </c>
      <c r="B181" s="2" t="s">
        <v>551</v>
      </c>
      <c r="C181" s="1" t="s">
        <v>5</v>
      </c>
      <c r="D181" s="2" t="s">
        <v>558</v>
      </c>
      <c r="E181" s="1" t="s">
        <v>6</v>
      </c>
      <c r="F181" s="1" t="s">
        <v>6</v>
      </c>
      <c r="G181" s="3" t="s">
        <v>106</v>
      </c>
      <c r="I181" s="5" t="s">
        <v>14</v>
      </c>
      <c r="J181" s="5"/>
      <c r="K181" s="5"/>
      <c r="M181" s="1" t="s">
        <v>946</v>
      </c>
      <c r="N181" s="1">
        <v>5</v>
      </c>
      <c r="O181" s="1" t="s">
        <v>426</v>
      </c>
      <c r="P181" s="1">
        <v>1</v>
      </c>
      <c r="S181" s="1">
        <v>1</v>
      </c>
      <c r="U181" s="4">
        <v>25.4</v>
      </c>
      <c r="V181" s="4">
        <f t="shared" si="10"/>
        <v>127</v>
      </c>
      <c r="W181" s="33">
        <v>0.8</v>
      </c>
      <c r="X181" s="23">
        <f t="shared" si="14"/>
        <v>5.0799999999999983</v>
      </c>
      <c r="Y181" s="23">
        <f t="shared" si="11"/>
        <v>25.399999999999991</v>
      </c>
    </row>
    <row r="182" spans="1:26" s="1" customFormat="1" x14ac:dyDescent="0.25">
      <c r="A182" s="1" t="s">
        <v>433</v>
      </c>
      <c r="B182" s="2" t="s">
        <v>551</v>
      </c>
      <c r="C182" s="1" t="s">
        <v>5</v>
      </c>
      <c r="D182" s="2" t="s">
        <v>558</v>
      </c>
      <c r="E182" s="1" t="s">
        <v>6</v>
      </c>
      <c r="F182" s="1" t="s">
        <v>6</v>
      </c>
      <c r="G182" s="3" t="s">
        <v>103</v>
      </c>
      <c r="I182" s="5" t="s">
        <v>14</v>
      </c>
      <c r="J182" s="5"/>
      <c r="K182" s="5"/>
      <c r="M182" s="1" t="s">
        <v>946</v>
      </c>
      <c r="N182" s="1">
        <v>2</v>
      </c>
      <c r="O182" s="1" t="s">
        <v>426</v>
      </c>
      <c r="P182" s="1">
        <v>1</v>
      </c>
      <c r="S182" s="1">
        <v>1</v>
      </c>
      <c r="U182" s="4">
        <v>13.01</v>
      </c>
      <c r="V182" s="4">
        <f t="shared" si="10"/>
        <v>26.02</v>
      </c>
      <c r="W182" s="33">
        <v>0.8</v>
      </c>
      <c r="X182" s="23">
        <f t="shared" si="14"/>
        <v>2.6019999999999994</v>
      </c>
      <c r="Y182" s="23">
        <f t="shared" si="11"/>
        <v>5.2039999999999988</v>
      </c>
    </row>
    <row r="183" spans="1:26" s="1" customFormat="1" x14ac:dyDescent="0.25">
      <c r="A183" s="1" t="s">
        <v>433</v>
      </c>
      <c r="B183" s="2" t="s">
        <v>551</v>
      </c>
      <c r="C183" s="1" t="s">
        <v>5</v>
      </c>
      <c r="D183" s="2" t="s">
        <v>558</v>
      </c>
      <c r="E183" s="1" t="s">
        <v>6</v>
      </c>
      <c r="F183" s="1" t="s">
        <v>6</v>
      </c>
      <c r="G183" s="3" t="s">
        <v>101</v>
      </c>
      <c r="I183" s="5" t="s">
        <v>14</v>
      </c>
      <c r="J183" s="5"/>
      <c r="K183" s="5"/>
      <c r="M183" s="1" t="s">
        <v>946</v>
      </c>
      <c r="N183" s="1">
        <v>2</v>
      </c>
      <c r="O183" s="1" t="s">
        <v>426</v>
      </c>
      <c r="P183" s="1">
        <v>1</v>
      </c>
      <c r="S183" s="1">
        <v>1</v>
      </c>
      <c r="U183" s="4">
        <v>64.94</v>
      </c>
      <c r="V183" s="4">
        <f t="shared" si="10"/>
        <v>129.88</v>
      </c>
      <c r="W183" s="33">
        <v>0.8</v>
      </c>
      <c r="X183" s="23">
        <f t="shared" si="14"/>
        <v>12.987999999999996</v>
      </c>
      <c r="Y183" s="23">
        <f t="shared" si="11"/>
        <v>25.975999999999992</v>
      </c>
    </row>
    <row r="184" spans="1:26" s="1" customFormat="1" x14ac:dyDescent="0.25">
      <c r="A184" s="1" t="s">
        <v>433</v>
      </c>
      <c r="B184" s="2" t="s">
        <v>551</v>
      </c>
      <c r="C184" s="1" t="s">
        <v>5</v>
      </c>
      <c r="D184" s="2" t="s">
        <v>558</v>
      </c>
      <c r="E184" s="1" t="s">
        <v>6</v>
      </c>
      <c r="F184" s="1" t="s">
        <v>6</v>
      </c>
      <c r="G184" s="3" t="s">
        <v>99</v>
      </c>
      <c r="I184" s="5" t="s">
        <v>14</v>
      </c>
      <c r="J184" s="5"/>
      <c r="K184" s="5"/>
      <c r="M184" s="1" t="s">
        <v>946</v>
      </c>
      <c r="N184" s="1">
        <v>10</v>
      </c>
      <c r="O184" s="1" t="s">
        <v>426</v>
      </c>
      <c r="P184" s="1">
        <v>1</v>
      </c>
      <c r="S184" s="1">
        <v>1</v>
      </c>
      <c r="U184" s="4">
        <v>13.51</v>
      </c>
      <c r="V184" s="4">
        <f t="shared" si="10"/>
        <v>135.1</v>
      </c>
      <c r="W184" s="33">
        <v>0.8</v>
      </c>
      <c r="X184" s="23">
        <f t="shared" si="14"/>
        <v>2.7019999999999995</v>
      </c>
      <c r="Y184" s="23">
        <f t="shared" si="11"/>
        <v>27.019999999999996</v>
      </c>
    </row>
    <row r="185" spans="1:26" s="1" customFormat="1" x14ac:dyDescent="0.25">
      <c r="A185" s="1" t="s">
        <v>433</v>
      </c>
      <c r="B185" s="2" t="s">
        <v>551</v>
      </c>
      <c r="C185" s="1" t="s">
        <v>5</v>
      </c>
      <c r="D185" s="2" t="s">
        <v>558</v>
      </c>
      <c r="E185" s="1" t="s">
        <v>6</v>
      </c>
      <c r="F185" s="1" t="s">
        <v>6</v>
      </c>
      <c r="G185" s="3" t="s">
        <v>93</v>
      </c>
      <c r="I185" s="5" t="s">
        <v>14</v>
      </c>
      <c r="J185" s="5"/>
      <c r="K185" s="5"/>
      <c r="M185" s="1" t="s">
        <v>946</v>
      </c>
      <c r="N185" s="1">
        <v>38</v>
      </c>
      <c r="O185" s="1" t="s">
        <v>426</v>
      </c>
      <c r="P185" s="1">
        <v>1</v>
      </c>
      <c r="S185" s="1">
        <v>1</v>
      </c>
      <c r="U185" s="4">
        <v>1.03</v>
      </c>
      <c r="V185" s="4">
        <f t="shared" si="10"/>
        <v>39.14</v>
      </c>
      <c r="W185" s="33">
        <v>0.8</v>
      </c>
      <c r="X185" s="23">
        <f t="shared" si="14"/>
        <v>0.20599999999999996</v>
      </c>
      <c r="Y185" s="23">
        <f t="shared" si="11"/>
        <v>7.8279999999999985</v>
      </c>
    </row>
    <row r="186" spans="1:26" s="1" customFormat="1" x14ac:dyDescent="0.25">
      <c r="A186" s="1" t="s">
        <v>433</v>
      </c>
      <c r="B186" s="2" t="s">
        <v>555</v>
      </c>
      <c r="C186" s="1" t="s">
        <v>38</v>
      </c>
      <c r="D186" s="2" t="s">
        <v>448</v>
      </c>
      <c r="E186" s="1" t="s">
        <v>6</v>
      </c>
      <c r="F186" s="1" t="s">
        <v>951</v>
      </c>
      <c r="G186" s="3" t="s">
        <v>1545</v>
      </c>
      <c r="I186" s="5" t="s">
        <v>960</v>
      </c>
      <c r="J186" s="5"/>
      <c r="K186" s="5"/>
      <c r="M186" s="1" t="s">
        <v>946</v>
      </c>
      <c r="N186" s="1">
        <v>1</v>
      </c>
      <c r="O186" s="1" t="s">
        <v>426</v>
      </c>
      <c r="P186" s="1">
        <v>1</v>
      </c>
      <c r="S186" s="1">
        <v>1</v>
      </c>
      <c r="U186" s="4"/>
      <c r="V186" s="4">
        <f t="shared" si="10"/>
        <v>0</v>
      </c>
      <c r="W186" s="33"/>
      <c r="X186" s="23">
        <v>0.2</v>
      </c>
      <c r="Y186" s="23">
        <f t="shared" si="11"/>
        <v>0.2</v>
      </c>
    </row>
    <row r="187" spans="1:26" s="1" customFormat="1" x14ac:dyDescent="0.25">
      <c r="A187" s="1" t="s">
        <v>433</v>
      </c>
      <c r="B187" s="2" t="s">
        <v>551</v>
      </c>
      <c r="C187" s="1" t="s">
        <v>38</v>
      </c>
      <c r="D187" s="1">
        <v>11</v>
      </c>
      <c r="E187" s="1" t="s">
        <v>6</v>
      </c>
      <c r="F187" s="1" t="s">
        <v>951</v>
      </c>
      <c r="G187" s="3" t="s">
        <v>139</v>
      </c>
      <c r="I187" s="5" t="s">
        <v>390</v>
      </c>
      <c r="J187" s="5"/>
      <c r="K187" s="5"/>
      <c r="M187" s="1" t="s">
        <v>946</v>
      </c>
      <c r="N187" s="1">
        <v>10</v>
      </c>
      <c r="O187" s="1" t="s">
        <v>426</v>
      </c>
      <c r="P187" s="1">
        <v>1</v>
      </c>
      <c r="S187" s="1">
        <v>1</v>
      </c>
      <c r="U187" s="4">
        <v>10.81</v>
      </c>
      <c r="V187" s="4">
        <f t="shared" si="10"/>
        <v>108.10000000000001</v>
      </c>
      <c r="W187" s="33">
        <v>0.7</v>
      </c>
      <c r="X187" s="23">
        <f t="shared" ref="X187:X204" si="15">U187*(1-W187)</f>
        <v>3.2430000000000008</v>
      </c>
      <c r="Y187" s="23">
        <f t="shared" si="11"/>
        <v>32.430000000000007</v>
      </c>
    </row>
    <row r="188" spans="1:26" s="1" customFormat="1" x14ac:dyDescent="0.25">
      <c r="A188" s="1" t="s">
        <v>433</v>
      </c>
      <c r="B188" s="2" t="s">
        <v>551</v>
      </c>
      <c r="C188" s="1" t="s">
        <v>38</v>
      </c>
      <c r="D188" s="1">
        <v>11</v>
      </c>
      <c r="E188" s="1" t="s">
        <v>6</v>
      </c>
      <c r="F188" s="1" t="s">
        <v>951</v>
      </c>
      <c r="G188" s="3" t="s">
        <v>136</v>
      </c>
      <c r="I188" s="5" t="s">
        <v>991</v>
      </c>
      <c r="J188" s="5"/>
      <c r="K188" s="5"/>
      <c r="M188" s="1" t="s">
        <v>946</v>
      </c>
      <c r="N188" s="1">
        <v>7</v>
      </c>
      <c r="O188" s="1" t="s">
        <v>426</v>
      </c>
      <c r="P188" s="1">
        <v>1</v>
      </c>
      <c r="S188" s="1">
        <v>1</v>
      </c>
      <c r="U188" s="4">
        <v>14.07</v>
      </c>
      <c r="V188" s="4">
        <f t="shared" si="10"/>
        <v>98.490000000000009</v>
      </c>
      <c r="W188" s="33">
        <v>0.7</v>
      </c>
      <c r="X188" s="23">
        <f t="shared" si="15"/>
        <v>4.221000000000001</v>
      </c>
      <c r="Y188" s="23">
        <f t="shared" si="11"/>
        <v>29.547000000000008</v>
      </c>
    </row>
    <row r="189" spans="1:26" s="1" customFormat="1" x14ac:dyDescent="0.25">
      <c r="A189" s="1" t="s">
        <v>433</v>
      </c>
      <c r="B189" s="2" t="s">
        <v>555</v>
      </c>
      <c r="C189" s="1" t="s">
        <v>71</v>
      </c>
      <c r="D189" s="2" t="s">
        <v>551</v>
      </c>
      <c r="E189" s="1" t="s">
        <v>6</v>
      </c>
      <c r="F189" s="1" t="s">
        <v>951</v>
      </c>
      <c r="G189" s="3" t="s">
        <v>1589</v>
      </c>
      <c r="I189" s="5" t="s">
        <v>994</v>
      </c>
      <c r="J189" s="5"/>
      <c r="K189" s="5"/>
      <c r="M189" s="8" t="s">
        <v>946</v>
      </c>
      <c r="N189" s="8">
        <v>2</v>
      </c>
      <c r="O189" s="8" t="s">
        <v>426</v>
      </c>
      <c r="P189" s="8">
        <v>1</v>
      </c>
      <c r="Q189" s="8"/>
      <c r="R189" s="8"/>
      <c r="S189" s="8">
        <v>1</v>
      </c>
      <c r="T189" s="8"/>
      <c r="U189" s="4">
        <v>7.78</v>
      </c>
      <c r="V189" s="4">
        <f t="shared" si="10"/>
        <v>15.56</v>
      </c>
      <c r="W189" s="33">
        <v>0.7</v>
      </c>
      <c r="X189" s="23">
        <f t="shared" si="15"/>
        <v>2.3340000000000005</v>
      </c>
      <c r="Y189" s="23">
        <f t="shared" si="11"/>
        <v>4.668000000000001</v>
      </c>
      <c r="Z189" s="8"/>
    </row>
    <row r="190" spans="1:26" s="1" customFormat="1" x14ac:dyDescent="0.25">
      <c r="A190" s="1" t="s">
        <v>433</v>
      </c>
      <c r="B190" s="2" t="s">
        <v>555</v>
      </c>
      <c r="C190" s="1" t="s">
        <v>71</v>
      </c>
      <c r="D190" s="2" t="s">
        <v>551</v>
      </c>
      <c r="E190" s="1" t="s">
        <v>6</v>
      </c>
      <c r="F190" s="1" t="s">
        <v>951</v>
      </c>
      <c r="G190" s="3" t="s">
        <v>1591</v>
      </c>
      <c r="I190" s="5" t="s">
        <v>1006</v>
      </c>
      <c r="J190" s="5"/>
      <c r="K190" s="5"/>
      <c r="M190" s="1" t="s">
        <v>946</v>
      </c>
      <c r="N190" s="1">
        <v>8</v>
      </c>
      <c r="O190" s="1" t="s">
        <v>426</v>
      </c>
      <c r="P190" s="1">
        <v>8</v>
      </c>
      <c r="S190" s="1">
        <v>1</v>
      </c>
      <c r="U190" s="4">
        <v>17.25</v>
      </c>
      <c r="V190" s="4">
        <f t="shared" si="10"/>
        <v>138</v>
      </c>
      <c r="W190" s="33">
        <v>0.7</v>
      </c>
      <c r="X190" s="23">
        <f t="shared" si="15"/>
        <v>5.1750000000000007</v>
      </c>
      <c r="Y190" s="23">
        <f t="shared" si="11"/>
        <v>41.400000000000006</v>
      </c>
    </row>
    <row r="191" spans="1:26" s="1" customFormat="1" x14ac:dyDescent="0.25">
      <c r="A191" s="1" t="s">
        <v>433</v>
      </c>
      <c r="B191" s="2" t="s">
        <v>551</v>
      </c>
      <c r="C191" s="1" t="s">
        <v>71</v>
      </c>
      <c r="D191" s="1">
        <v>11</v>
      </c>
      <c r="E191" s="1" t="s">
        <v>6</v>
      </c>
      <c r="F191" s="1" t="s">
        <v>951</v>
      </c>
      <c r="G191" s="3" t="s">
        <v>1494</v>
      </c>
      <c r="I191" s="5" t="s">
        <v>956</v>
      </c>
      <c r="J191" s="5"/>
      <c r="K191" s="5"/>
      <c r="M191" s="1" t="s">
        <v>946</v>
      </c>
      <c r="N191" s="1">
        <v>4</v>
      </c>
      <c r="O191" s="1" t="s">
        <v>426</v>
      </c>
      <c r="P191" s="1">
        <v>1</v>
      </c>
      <c r="S191" s="1">
        <v>1</v>
      </c>
      <c r="U191" s="4">
        <v>81.650000000000006</v>
      </c>
      <c r="V191" s="4">
        <f t="shared" si="10"/>
        <v>326.60000000000002</v>
      </c>
      <c r="W191" s="33">
        <v>0.7</v>
      </c>
      <c r="X191" s="23">
        <f t="shared" si="15"/>
        <v>24.495000000000005</v>
      </c>
      <c r="Y191" s="23">
        <f t="shared" si="11"/>
        <v>97.980000000000018</v>
      </c>
    </row>
    <row r="192" spans="1:26" s="1" customFormat="1" x14ac:dyDescent="0.25">
      <c r="A192" s="1" t="s">
        <v>433</v>
      </c>
      <c r="B192" s="11" t="s">
        <v>555</v>
      </c>
      <c r="C192" s="8" t="s">
        <v>38</v>
      </c>
      <c r="D192" s="11" t="s">
        <v>437</v>
      </c>
      <c r="E192" s="8" t="s">
        <v>6</v>
      </c>
      <c r="F192" s="1" t="s">
        <v>951</v>
      </c>
      <c r="G192" s="3" t="s">
        <v>1539</v>
      </c>
      <c r="I192" s="30" t="s">
        <v>956</v>
      </c>
      <c r="J192" s="30"/>
      <c r="K192" s="30"/>
      <c r="L192" s="8"/>
      <c r="M192" s="8" t="s">
        <v>946</v>
      </c>
      <c r="N192" s="8">
        <v>15</v>
      </c>
      <c r="O192" s="8" t="s">
        <v>426</v>
      </c>
      <c r="P192" s="8">
        <v>12</v>
      </c>
      <c r="Q192" s="8"/>
      <c r="R192" s="8"/>
      <c r="S192" s="8">
        <v>1</v>
      </c>
      <c r="T192" s="8"/>
      <c r="U192" s="4">
        <v>93.66</v>
      </c>
      <c r="V192" s="4">
        <f t="shared" si="10"/>
        <v>1404.8999999999999</v>
      </c>
      <c r="W192" s="33">
        <v>0.95</v>
      </c>
      <c r="X192" s="23">
        <f t="shared" si="15"/>
        <v>4.6830000000000043</v>
      </c>
      <c r="Y192" s="23">
        <f t="shared" si="11"/>
        <v>70.245000000000061</v>
      </c>
      <c r="Z192" s="8"/>
    </row>
    <row r="193" spans="1:27" s="16" customFormat="1" x14ac:dyDescent="0.25">
      <c r="A193" s="1" t="s">
        <v>433</v>
      </c>
      <c r="B193" s="2" t="s">
        <v>551</v>
      </c>
      <c r="C193" s="1" t="s">
        <v>71</v>
      </c>
      <c r="D193" s="1">
        <v>11</v>
      </c>
      <c r="E193" s="1" t="s">
        <v>6</v>
      </c>
      <c r="F193" s="1" t="s">
        <v>951</v>
      </c>
      <c r="G193" s="3" t="s">
        <v>1495</v>
      </c>
      <c r="H193" s="1"/>
      <c r="I193" s="5" t="s">
        <v>956</v>
      </c>
      <c r="J193" s="5"/>
      <c r="K193" s="5"/>
      <c r="L193" s="1"/>
      <c r="M193" s="1" t="s">
        <v>946</v>
      </c>
      <c r="N193" s="1">
        <v>10</v>
      </c>
      <c r="O193" s="1" t="s">
        <v>426</v>
      </c>
      <c r="P193" s="1">
        <v>1</v>
      </c>
      <c r="Q193" s="1"/>
      <c r="R193" s="1"/>
      <c r="S193" s="1">
        <v>1</v>
      </c>
      <c r="T193" s="1"/>
      <c r="U193" s="4">
        <v>56.24</v>
      </c>
      <c r="V193" s="4">
        <f t="shared" si="10"/>
        <v>562.4</v>
      </c>
      <c r="W193" s="33">
        <v>0.95</v>
      </c>
      <c r="X193" s="23">
        <f t="shared" si="15"/>
        <v>2.8120000000000025</v>
      </c>
      <c r="Y193" s="23">
        <f t="shared" si="11"/>
        <v>28.120000000000026</v>
      </c>
      <c r="Z193" s="1"/>
      <c r="AA193" s="1"/>
    </row>
    <row r="194" spans="1:27" s="16" customFormat="1" x14ac:dyDescent="0.25">
      <c r="A194" s="1" t="s">
        <v>433</v>
      </c>
      <c r="B194" s="11" t="s">
        <v>555</v>
      </c>
      <c r="C194" s="8" t="s">
        <v>71</v>
      </c>
      <c r="D194" s="11" t="s">
        <v>453</v>
      </c>
      <c r="E194" s="8" t="s">
        <v>6</v>
      </c>
      <c r="F194" s="1" t="s">
        <v>951</v>
      </c>
      <c r="G194" s="3" t="s">
        <v>1582</v>
      </c>
      <c r="H194" s="1"/>
      <c r="I194" s="5" t="s">
        <v>956</v>
      </c>
      <c r="J194" s="5"/>
      <c r="K194" s="5"/>
      <c r="L194" s="1"/>
      <c r="M194" s="8" t="s">
        <v>946</v>
      </c>
      <c r="N194" s="8">
        <v>1</v>
      </c>
      <c r="O194" s="8" t="s">
        <v>426</v>
      </c>
      <c r="P194" s="8">
        <v>1</v>
      </c>
      <c r="Q194" s="8"/>
      <c r="R194" s="8"/>
      <c r="S194" s="8">
        <v>1</v>
      </c>
      <c r="T194" s="8"/>
      <c r="U194" s="4">
        <v>57.14</v>
      </c>
      <c r="V194" s="4">
        <f t="shared" ref="V194:V257" si="16">U194*N194</f>
        <v>57.14</v>
      </c>
      <c r="W194" s="33">
        <v>0.8</v>
      </c>
      <c r="X194" s="23">
        <f t="shared" si="15"/>
        <v>11.427999999999997</v>
      </c>
      <c r="Y194" s="23">
        <f t="shared" ref="Y194:Y257" si="17">X194*N194</f>
        <v>11.427999999999997</v>
      </c>
      <c r="Z194" s="8"/>
      <c r="AA194" s="1"/>
    </row>
    <row r="195" spans="1:27" s="1" customFormat="1" x14ac:dyDescent="0.25">
      <c r="A195" s="1" t="s">
        <v>433</v>
      </c>
      <c r="B195" s="2" t="s">
        <v>555</v>
      </c>
      <c r="C195" s="1" t="s">
        <v>38</v>
      </c>
      <c r="D195" s="2" t="s">
        <v>437</v>
      </c>
      <c r="E195" s="1" t="s">
        <v>6</v>
      </c>
      <c r="F195" s="1" t="s">
        <v>951</v>
      </c>
      <c r="G195" s="3" t="s">
        <v>1540</v>
      </c>
      <c r="I195" s="5" t="s">
        <v>956</v>
      </c>
      <c r="J195" s="5"/>
      <c r="K195" s="5"/>
      <c r="M195" s="1" t="s">
        <v>946</v>
      </c>
      <c r="N195" s="1">
        <v>2</v>
      </c>
      <c r="O195" s="1" t="s">
        <v>426</v>
      </c>
      <c r="P195" s="1">
        <v>2</v>
      </c>
      <c r="S195" s="1">
        <v>1</v>
      </c>
      <c r="U195" s="4">
        <v>92.64</v>
      </c>
      <c r="V195" s="4">
        <f t="shared" si="16"/>
        <v>185.28</v>
      </c>
      <c r="W195" s="33">
        <v>0.8</v>
      </c>
      <c r="X195" s="23">
        <f t="shared" si="15"/>
        <v>18.527999999999995</v>
      </c>
      <c r="Y195" s="23">
        <f t="shared" si="17"/>
        <v>37.05599999999999</v>
      </c>
    </row>
    <row r="196" spans="1:27" s="16" customFormat="1" x14ac:dyDescent="0.25">
      <c r="A196" s="1" t="s">
        <v>433</v>
      </c>
      <c r="B196" s="2" t="s">
        <v>555</v>
      </c>
      <c r="C196" s="1" t="s">
        <v>71</v>
      </c>
      <c r="D196" s="2" t="s">
        <v>453</v>
      </c>
      <c r="E196" s="1" t="s">
        <v>6</v>
      </c>
      <c r="F196" s="1" t="s">
        <v>951</v>
      </c>
      <c r="G196" s="3" t="s">
        <v>1581</v>
      </c>
      <c r="H196" s="1"/>
      <c r="I196" s="5" t="s">
        <v>956</v>
      </c>
      <c r="J196" s="5"/>
      <c r="K196" s="5"/>
      <c r="L196" s="1"/>
      <c r="M196" s="1" t="s">
        <v>946</v>
      </c>
      <c r="N196" s="1">
        <v>2</v>
      </c>
      <c r="O196" s="1" t="s">
        <v>426</v>
      </c>
      <c r="P196" s="1">
        <v>1</v>
      </c>
      <c r="Q196" s="1"/>
      <c r="R196" s="1"/>
      <c r="S196" s="1">
        <v>1</v>
      </c>
      <c r="T196" s="1"/>
      <c r="U196" s="4">
        <v>73.48</v>
      </c>
      <c r="V196" s="4">
        <f t="shared" si="16"/>
        <v>146.96</v>
      </c>
      <c r="W196" s="33">
        <v>0.8</v>
      </c>
      <c r="X196" s="23">
        <f t="shared" si="15"/>
        <v>14.695999999999998</v>
      </c>
      <c r="Y196" s="23">
        <f t="shared" si="17"/>
        <v>29.391999999999996</v>
      </c>
      <c r="Z196" s="1"/>
      <c r="AA196" s="1"/>
    </row>
    <row r="197" spans="1:27" s="16" customFormat="1" x14ac:dyDescent="0.25">
      <c r="A197" s="1" t="s">
        <v>433</v>
      </c>
      <c r="B197" s="2" t="s">
        <v>555</v>
      </c>
      <c r="C197" s="1" t="s">
        <v>71</v>
      </c>
      <c r="D197" s="2" t="s">
        <v>551</v>
      </c>
      <c r="E197" s="1" t="s">
        <v>6</v>
      </c>
      <c r="F197" s="1" t="s">
        <v>951</v>
      </c>
      <c r="G197" s="3" t="s">
        <v>1592</v>
      </c>
      <c r="H197" s="1"/>
      <c r="I197" s="5" t="s">
        <v>997</v>
      </c>
      <c r="J197" s="5"/>
      <c r="K197" s="5"/>
      <c r="L197" s="1"/>
      <c r="M197" s="1" t="s">
        <v>946</v>
      </c>
      <c r="N197" s="1">
        <v>1</v>
      </c>
      <c r="O197" s="1" t="s">
        <v>426</v>
      </c>
      <c r="P197" s="1">
        <v>1</v>
      </c>
      <c r="Q197" s="1"/>
      <c r="R197" s="1"/>
      <c r="S197" s="1">
        <v>1</v>
      </c>
      <c r="T197" s="1"/>
      <c r="U197" s="4">
        <v>29.79</v>
      </c>
      <c r="V197" s="4">
        <f t="shared" si="16"/>
        <v>29.79</v>
      </c>
      <c r="W197" s="33">
        <v>0.7</v>
      </c>
      <c r="X197" s="23">
        <f t="shared" si="15"/>
        <v>8.9370000000000012</v>
      </c>
      <c r="Y197" s="23">
        <f t="shared" si="17"/>
        <v>8.9370000000000012</v>
      </c>
      <c r="Z197" s="1"/>
      <c r="AA197" s="1"/>
    </row>
    <row r="198" spans="1:27" s="1" customFormat="1" x14ac:dyDescent="0.25">
      <c r="A198" s="1" t="s">
        <v>433</v>
      </c>
      <c r="B198" s="2" t="s">
        <v>551</v>
      </c>
      <c r="C198" s="1" t="s">
        <v>200</v>
      </c>
      <c r="D198" s="2" t="s">
        <v>438</v>
      </c>
      <c r="E198" s="1" t="s">
        <v>6</v>
      </c>
      <c r="F198" s="1" t="s">
        <v>951</v>
      </c>
      <c r="G198" s="3" t="s">
        <v>1509</v>
      </c>
      <c r="I198" s="5" t="s">
        <v>1032</v>
      </c>
      <c r="J198" s="5" t="s">
        <v>3044</v>
      </c>
      <c r="K198" s="5"/>
      <c r="M198" s="1" t="s">
        <v>946</v>
      </c>
      <c r="N198" s="1">
        <v>1</v>
      </c>
      <c r="O198" s="1" t="s">
        <v>426</v>
      </c>
      <c r="P198" s="1">
        <v>1</v>
      </c>
      <c r="S198" s="1">
        <v>1</v>
      </c>
      <c r="U198" s="4">
        <v>130.57</v>
      </c>
      <c r="V198" s="4">
        <f t="shared" si="16"/>
        <v>130.57</v>
      </c>
      <c r="W198" s="33">
        <v>0.7</v>
      </c>
      <c r="X198" s="23">
        <f t="shared" si="15"/>
        <v>39.171000000000006</v>
      </c>
      <c r="Y198" s="23">
        <f t="shared" si="17"/>
        <v>39.171000000000006</v>
      </c>
    </row>
    <row r="199" spans="1:27" s="16" customFormat="1" x14ac:dyDescent="0.25">
      <c r="A199" s="1" t="s">
        <v>433</v>
      </c>
      <c r="B199" s="2" t="s">
        <v>551</v>
      </c>
      <c r="C199" s="1" t="s">
        <v>200</v>
      </c>
      <c r="D199" s="2" t="s">
        <v>438</v>
      </c>
      <c r="E199" s="1" t="s">
        <v>6</v>
      </c>
      <c r="F199" s="1" t="s">
        <v>951</v>
      </c>
      <c r="G199" s="3" t="s">
        <v>320</v>
      </c>
      <c r="H199" s="1"/>
      <c r="I199" s="5" t="s">
        <v>1029</v>
      </c>
      <c r="J199" s="5"/>
      <c r="K199" s="5"/>
      <c r="L199" s="1"/>
      <c r="M199" s="1" t="s">
        <v>946</v>
      </c>
      <c r="N199" s="1">
        <v>1</v>
      </c>
      <c r="O199" s="1" t="s">
        <v>426</v>
      </c>
      <c r="P199" s="1">
        <v>1</v>
      </c>
      <c r="Q199" s="1"/>
      <c r="R199" s="1"/>
      <c r="S199" s="1">
        <v>1</v>
      </c>
      <c r="T199" s="1"/>
      <c r="U199" s="4">
        <v>5.54</v>
      </c>
      <c r="V199" s="4">
        <f t="shared" si="16"/>
        <v>5.54</v>
      </c>
      <c r="W199" s="33">
        <v>0.1</v>
      </c>
      <c r="X199" s="23">
        <f t="shared" si="15"/>
        <v>4.9859999999999998</v>
      </c>
      <c r="Y199" s="23">
        <f t="shared" si="17"/>
        <v>4.9859999999999998</v>
      </c>
      <c r="Z199" s="1"/>
      <c r="AA199" s="1"/>
    </row>
    <row r="200" spans="1:27" s="16" customFormat="1" x14ac:dyDescent="0.25">
      <c r="A200" s="1" t="s">
        <v>433</v>
      </c>
      <c r="B200" s="2" t="s">
        <v>551</v>
      </c>
      <c r="C200" s="1" t="s">
        <v>200</v>
      </c>
      <c r="D200" s="2" t="s">
        <v>438</v>
      </c>
      <c r="E200" s="1" t="s">
        <v>6</v>
      </c>
      <c r="F200" s="1" t="s">
        <v>951</v>
      </c>
      <c r="G200" s="3" t="s">
        <v>319</v>
      </c>
      <c r="H200" s="1"/>
      <c r="I200" s="5" t="s">
        <v>1033</v>
      </c>
      <c r="J200" s="5"/>
      <c r="K200" s="5"/>
      <c r="L200" s="1"/>
      <c r="M200" s="1" t="s">
        <v>946</v>
      </c>
      <c r="N200" s="1">
        <v>9</v>
      </c>
      <c r="O200" s="1" t="s">
        <v>426</v>
      </c>
      <c r="P200" s="1">
        <v>1</v>
      </c>
      <c r="Q200" s="1"/>
      <c r="R200" s="1"/>
      <c r="S200" s="1">
        <v>1</v>
      </c>
      <c r="T200" s="1"/>
      <c r="U200" s="4">
        <v>10.63</v>
      </c>
      <c r="V200" s="4">
        <f t="shared" si="16"/>
        <v>95.67</v>
      </c>
      <c r="W200" s="33">
        <v>0.7</v>
      </c>
      <c r="X200" s="23">
        <f t="shared" si="15"/>
        <v>3.1890000000000005</v>
      </c>
      <c r="Y200" s="23">
        <f t="shared" si="17"/>
        <v>28.701000000000004</v>
      </c>
      <c r="Z200" s="1"/>
      <c r="AA200" s="1"/>
    </row>
    <row r="201" spans="1:27" s="16" customFormat="1" x14ac:dyDescent="0.25">
      <c r="A201" s="1" t="s">
        <v>433</v>
      </c>
      <c r="B201" s="2" t="s">
        <v>551</v>
      </c>
      <c r="C201" s="1" t="s">
        <v>200</v>
      </c>
      <c r="D201" s="2" t="s">
        <v>438</v>
      </c>
      <c r="E201" s="1" t="s">
        <v>6</v>
      </c>
      <c r="F201" s="1" t="s">
        <v>951</v>
      </c>
      <c r="G201" s="3" t="s">
        <v>316</v>
      </c>
      <c r="H201" s="1"/>
      <c r="I201" s="5" t="s">
        <v>126</v>
      </c>
      <c r="J201" s="5"/>
      <c r="K201" s="5"/>
      <c r="L201" s="1"/>
      <c r="M201" s="1" t="s">
        <v>946</v>
      </c>
      <c r="N201" s="1">
        <v>1</v>
      </c>
      <c r="O201" s="1" t="s">
        <v>426</v>
      </c>
      <c r="P201" s="1">
        <v>1</v>
      </c>
      <c r="Q201" s="1"/>
      <c r="R201" s="1"/>
      <c r="S201" s="1">
        <v>1</v>
      </c>
      <c r="T201" s="1"/>
      <c r="U201" s="4">
        <v>184.38</v>
      </c>
      <c r="V201" s="4">
        <f t="shared" si="16"/>
        <v>184.38</v>
      </c>
      <c r="W201" s="33">
        <v>0.7</v>
      </c>
      <c r="X201" s="23">
        <f t="shared" si="15"/>
        <v>55.314000000000007</v>
      </c>
      <c r="Y201" s="23">
        <f t="shared" si="17"/>
        <v>55.314000000000007</v>
      </c>
      <c r="Z201" s="1"/>
      <c r="AA201" s="1"/>
    </row>
    <row r="202" spans="1:27" s="16" customFormat="1" x14ac:dyDescent="0.25">
      <c r="A202" s="1" t="s">
        <v>433</v>
      </c>
      <c r="B202" s="2" t="s">
        <v>551</v>
      </c>
      <c r="C202" s="1" t="s">
        <v>200</v>
      </c>
      <c r="D202" s="2" t="s">
        <v>438</v>
      </c>
      <c r="E202" s="1" t="s">
        <v>6</v>
      </c>
      <c r="F202" s="1" t="s">
        <v>951</v>
      </c>
      <c r="G202" s="6" t="s">
        <v>2363</v>
      </c>
      <c r="H202" s="1"/>
      <c r="I202" s="5" t="s">
        <v>2362</v>
      </c>
      <c r="J202" s="5"/>
      <c r="K202" s="5"/>
      <c r="L202" s="1"/>
      <c r="M202" s="1" t="s">
        <v>946</v>
      </c>
      <c r="N202" s="1">
        <v>1</v>
      </c>
      <c r="O202" s="1" t="s">
        <v>426</v>
      </c>
      <c r="P202" s="1">
        <v>1</v>
      </c>
      <c r="Q202" s="1"/>
      <c r="R202" s="1"/>
      <c r="S202" s="1">
        <v>1</v>
      </c>
      <c r="T202" s="1"/>
      <c r="U202" s="4">
        <v>130.57</v>
      </c>
      <c r="V202" s="4">
        <f t="shared" si="16"/>
        <v>130.57</v>
      </c>
      <c r="W202" s="33">
        <v>0.7</v>
      </c>
      <c r="X202" s="23">
        <f t="shared" si="15"/>
        <v>39.171000000000006</v>
      </c>
      <c r="Y202" s="23">
        <f t="shared" si="17"/>
        <v>39.171000000000006</v>
      </c>
      <c r="Z202" s="1"/>
      <c r="AA202" s="1"/>
    </row>
    <row r="203" spans="1:27" s="1" customFormat="1" x14ac:dyDescent="0.25">
      <c r="A203" s="1" t="s">
        <v>433</v>
      </c>
      <c r="B203" s="2" t="s">
        <v>555</v>
      </c>
      <c r="C203" s="1" t="s">
        <v>200</v>
      </c>
      <c r="D203" s="2" t="s">
        <v>551</v>
      </c>
      <c r="E203" s="1" t="s">
        <v>6</v>
      </c>
      <c r="F203" s="1" t="s">
        <v>951</v>
      </c>
      <c r="G203" s="3" t="s">
        <v>2572</v>
      </c>
      <c r="I203" s="5" t="s">
        <v>2571</v>
      </c>
      <c r="J203" s="5"/>
      <c r="K203" s="5"/>
      <c r="M203" s="1" t="s">
        <v>946</v>
      </c>
      <c r="N203" s="1">
        <v>1</v>
      </c>
      <c r="O203" s="1" t="s">
        <v>426</v>
      </c>
      <c r="P203" s="1">
        <v>1</v>
      </c>
      <c r="S203" s="1">
        <v>1</v>
      </c>
      <c r="U203" s="4">
        <v>17.13</v>
      </c>
      <c r="V203" s="4">
        <f t="shared" si="16"/>
        <v>17.13</v>
      </c>
      <c r="W203" s="33">
        <v>0.5</v>
      </c>
      <c r="X203" s="23">
        <f t="shared" si="15"/>
        <v>8.5649999999999995</v>
      </c>
      <c r="Y203" s="23">
        <f t="shared" si="17"/>
        <v>8.5649999999999995</v>
      </c>
    </row>
    <row r="204" spans="1:27" s="1" customFormat="1" x14ac:dyDescent="0.25">
      <c r="A204" s="1" t="s">
        <v>433</v>
      </c>
      <c r="B204" s="2" t="s">
        <v>551</v>
      </c>
      <c r="C204" s="1" t="s">
        <v>200</v>
      </c>
      <c r="D204" s="2" t="s">
        <v>438</v>
      </c>
      <c r="E204" s="1" t="s">
        <v>6</v>
      </c>
      <c r="F204" s="1" t="s">
        <v>951</v>
      </c>
      <c r="G204" s="3" t="s">
        <v>317</v>
      </c>
      <c r="I204" s="5" t="s">
        <v>1031</v>
      </c>
      <c r="J204" s="5"/>
      <c r="K204" s="5"/>
      <c r="M204" s="1" t="s">
        <v>946</v>
      </c>
      <c r="N204" s="1">
        <v>1</v>
      </c>
      <c r="O204" s="1" t="s">
        <v>426</v>
      </c>
      <c r="P204" s="1">
        <v>1</v>
      </c>
      <c r="S204" s="1">
        <v>1</v>
      </c>
      <c r="U204" s="4">
        <v>2314</v>
      </c>
      <c r="V204" s="4">
        <f t="shared" si="16"/>
        <v>2314</v>
      </c>
      <c r="W204" s="33">
        <v>0.98</v>
      </c>
      <c r="X204" s="23">
        <f t="shared" si="15"/>
        <v>46.280000000000044</v>
      </c>
      <c r="Y204" s="23">
        <f t="shared" si="17"/>
        <v>46.280000000000044</v>
      </c>
    </row>
    <row r="205" spans="1:27" s="1" customFormat="1" x14ac:dyDescent="0.25">
      <c r="A205" s="1" t="s">
        <v>433</v>
      </c>
      <c r="B205" s="2" t="s">
        <v>551</v>
      </c>
      <c r="C205" s="1" t="s">
        <v>200</v>
      </c>
      <c r="D205" s="2" t="s">
        <v>438</v>
      </c>
      <c r="E205" s="1" t="s">
        <v>6</v>
      </c>
      <c r="F205" s="1" t="s">
        <v>951</v>
      </c>
      <c r="G205" s="3" t="s">
        <v>318</v>
      </c>
      <c r="I205" s="5" t="s">
        <v>1030</v>
      </c>
      <c r="J205" s="5"/>
      <c r="K205" s="5"/>
      <c r="M205" s="1" t="s">
        <v>946</v>
      </c>
      <c r="N205" s="1">
        <v>1</v>
      </c>
      <c r="O205" s="1" t="s">
        <v>426</v>
      </c>
      <c r="P205" s="1">
        <v>1</v>
      </c>
      <c r="S205" s="1">
        <v>1</v>
      </c>
      <c r="U205" s="4"/>
      <c r="V205" s="4">
        <f t="shared" si="16"/>
        <v>0</v>
      </c>
      <c r="W205" s="33"/>
      <c r="X205" s="23">
        <v>45</v>
      </c>
      <c r="Y205" s="23">
        <f t="shared" si="17"/>
        <v>45</v>
      </c>
    </row>
    <row r="206" spans="1:27" s="1" customFormat="1" x14ac:dyDescent="0.25">
      <c r="A206" s="1" t="s">
        <v>433</v>
      </c>
      <c r="B206" s="2" t="s">
        <v>551</v>
      </c>
      <c r="C206" s="1" t="s">
        <v>5</v>
      </c>
      <c r="D206" s="2" t="s">
        <v>551</v>
      </c>
      <c r="E206" s="1" t="s">
        <v>6</v>
      </c>
      <c r="F206" s="1" t="s">
        <v>6</v>
      </c>
      <c r="G206" s="3" t="s">
        <v>120</v>
      </c>
      <c r="I206" s="5" t="s">
        <v>1148</v>
      </c>
      <c r="J206" s="5"/>
      <c r="K206" s="5"/>
      <c r="M206" s="1" t="s">
        <v>946</v>
      </c>
      <c r="N206" s="1">
        <v>1</v>
      </c>
      <c r="O206" s="1" t="s">
        <v>426</v>
      </c>
      <c r="P206" s="1">
        <v>1</v>
      </c>
      <c r="S206" s="1">
        <v>1</v>
      </c>
      <c r="U206" s="4">
        <v>166.04</v>
      </c>
      <c r="V206" s="4">
        <f t="shared" si="16"/>
        <v>166.04</v>
      </c>
      <c r="W206" s="33">
        <v>0.7</v>
      </c>
      <c r="X206" s="23">
        <f t="shared" ref="X206:X217" si="18">U206*(1-W206)</f>
        <v>49.812000000000005</v>
      </c>
      <c r="Y206" s="23">
        <f t="shared" si="17"/>
        <v>49.812000000000005</v>
      </c>
    </row>
    <row r="207" spans="1:27" s="1" customFormat="1" x14ac:dyDescent="0.25">
      <c r="A207" s="1" t="s">
        <v>433</v>
      </c>
      <c r="B207" s="2" t="s">
        <v>551</v>
      </c>
      <c r="C207" s="1" t="s">
        <v>38</v>
      </c>
      <c r="D207" s="2" t="s">
        <v>438</v>
      </c>
      <c r="E207" s="1" t="s">
        <v>6</v>
      </c>
      <c r="F207" s="1" t="s">
        <v>951</v>
      </c>
      <c r="G207" s="3" t="s">
        <v>78</v>
      </c>
      <c r="I207" s="5" t="s">
        <v>1148</v>
      </c>
      <c r="J207" s="5"/>
      <c r="K207" s="5"/>
      <c r="M207" s="1" t="s">
        <v>946</v>
      </c>
      <c r="N207" s="1">
        <v>1</v>
      </c>
      <c r="O207" s="1" t="s">
        <v>426</v>
      </c>
      <c r="P207" s="1">
        <v>1</v>
      </c>
      <c r="S207" s="1">
        <v>1</v>
      </c>
      <c r="U207" s="4">
        <v>211</v>
      </c>
      <c r="V207" s="4">
        <f t="shared" si="16"/>
        <v>211</v>
      </c>
      <c r="W207" s="33">
        <v>0.7</v>
      </c>
      <c r="X207" s="23">
        <f t="shared" si="18"/>
        <v>63.300000000000011</v>
      </c>
      <c r="Y207" s="23">
        <f t="shared" si="17"/>
        <v>63.300000000000011</v>
      </c>
    </row>
    <row r="208" spans="1:27" s="16" customFormat="1" x14ac:dyDescent="0.25">
      <c r="A208" s="1" t="s">
        <v>433</v>
      </c>
      <c r="B208" s="2" t="s">
        <v>555</v>
      </c>
      <c r="C208" s="1" t="s">
        <v>5</v>
      </c>
      <c r="D208" s="2" t="s">
        <v>436</v>
      </c>
      <c r="E208" s="1" t="s">
        <v>6</v>
      </c>
      <c r="F208" s="1" t="s">
        <v>951</v>
      </c>
      <c r="G208" s="3" t="s">
        <v>1529</v>
      </c>
      <c r="H208" s="1"/>
      <c r="I208" s="5" t="s">
        <v>2364</v>
      </c>
      <c r="J208" s="5"/>
      <c r="K208" s="5"/>
      <c r="L208" s="1"/>
      <c r="M208" s="1" t="s">
        <v>946</v>
      </c>
      <c r="N208" s="1">
        <v>3</v>
      </c>
      <c r="O208" s="1" t="s">
        <v>426</v>
      </c>
      <c r="P208" s="1">
        <v>5</v>
      </c>
      <c r="Q208" s="1"/>
      <c r="R208" s="1"/>
      <c r="S208" s="1">
        <v>1</v>
      </c>
      <c r="T208" s="1"/>
      <c r="U208" s="4">
        <v>93.74</v>
      </c>
      <c r="V208" s="4">
        <f t="shared" si="16"/>
        <v>281.21999999999997</v>
      </c>
      <c r="W208" s="33">
        <v>0.7</v>
      </c>
      <c r="X208" s="23">
        <f t="shared" si="18"/>
        <v>28.122000000000003</v>
      </c>
      <c r="Y208" s="23">
        <f t="shared" si="17"/>
        <v>84.366000000000014</v>
      </c>
      <c r="Z208" s="1"/>
      <c r="AA208" s="1"/>
    </row>
    <row r="209" spans="1:27" s="1" customFormat="1" x14ac:dyDescent="0.25">
      <c r="A209" s="1" t="s">
        <v>433</v>
      </c>
      <c r="B209" s="2" t="s">
        <v>555</v>
      </c>
      <c r="C209" s="1" t="s">
        <v>5</v>
      </c>
      <c r="D209" s="2" t="s">
        <v>436</v>
      </c>
      <c r="E209" s="1" t="s">
        <v>6</v>
      </c>
      <c r="F209" s="1" t="s">
        <v>951</v>
      </c>
      <c r="G209" s="3" t="s">
        <v>1530</v>
      </c>
      <c r="I209" s="5" t="s">
        <v>2364</v>
      </c>
      <c r="J209" s="5"/>
      <c r="K209" s="5"/>
      <c r="M209" s="1" t="s">
        <v>946</v>
      </c>
      <c r="N209" s="1">
        <v>2</v>
      </c>
      <c r="O209" s="1" t="s">
        <v>426</v>
      </c>
      <c r="P209" s="1">
        <v>2</v>
      </c>
      <c r="S209" s="1">
        <v>1</v>
      </c>
      <c r="U209" s="4">
        <v>64.42</v>
      </c>
      <c r="V209" s="4">
        <f t="shared" si="16"/>
        <v>128.84</v>
      </c>
      <c r="W209" s="33">
        <v>0.7</v>
      </c>
      <c r="X209" s="23">
        <f t="shared" si="18"/>
        <v>19.326000000000004</v>
      </c>
      <c r="Y209" s="23">
        <f t="shared" si="17"/>
        <v>38.652000000000008</v>
      </c>
    </row>
    <row r="210" spans="1:27" s="1" customFormat="1" x14ac:dyDescent="0.25">
      <c r="A210" s="1" t="s">
        <v>433</v>
      </c>
      <c r="B210" s="2" t="s">
        <v>555</v>
      </c>
      <c r="C210" s="1" t="s">
        <v>5</v>
      </c>
      <c r="D210" s="2" t="s">
        <v>436</v>
      </c>
      <c r="E210" s="1" t="s">
        <v>6</v>
      </c>
      <c r="F210" s="1" t="s">
        <v>951</v>
      </c>
      <c r="G210" s="3" t="s">
        <v>1531</v>
      </c>
      <c r="I210" s="5" t="s">
        <v>2364</v>
      </c>
      <c r="J210" s="5"/>
      <c r="K210" s="5"/>
      <c r="M210" s="1" t="s">
        <v>946</v>
      </c>
      <c r="N210" s="1">
        <v>6</v>
      </c>
      <c r="O210" s="1" t="s">
        <v>426</v>
      </c>
      <c r="P210" s="1">
        <v>6</v>
      </c>
      <c r="S210" s="1">
        <v>1</v>
      </c>
      <c r="U210" s="4">
        <v>177.52</v>
      </c>
      <c r="V210" s="4">
        <f t="shared" si="16"/>
        <v>1065.1200000000001</v>
      </c>
      <c r="W210" s="33">
        <v>0.7</v>
      </c>
      <c r="X210" s="23">
        <f t="shared" si="18"/>
        <v>53.256000000000014</v>
      </c>
      <c r="Y210" s="23">
        <f t="shared" si="17"/>
        <v>319.53600000000006</v>
      </c>
    </row>
    <row r="211" spans="1:27" s="1" customFormat="1" x14ac:dyDescent="0.25">
      <c r="A211" s="1" t="s">
        <v>433</v>
      </c>
      <c r="B211" s="2" t="s">
        <v>555</v>
      </c>
      <c r="C211" s="1" t="s">
        <v>71</v>
      </c>
      <c r="D211" s="2" t="s">
        <v>551</v>
      </c>
      <c r="E211" s="1" t="s">
        <v>6</v>
      </c>
      <c r="F211" s="1" t="s">
        <v>951</v>
      </c>
      <c r="G211" s="3" t="s">
        <v>1593</v>
      </c>
      <c r="H211" s="8"/>
      <c r="I211" s="5" t="s">
        <v>990</v>
      </c>
      <c r="J211" s="5"/>
      <c r="K211" s="5"/>
      <c r="M211" s="1" t="s">
        <v>946</v>
      </c>
      <c r="N211" s="1">
        <v>2</v>
      </c>
      <c r="O211" s="1" t="s">
        <v>426</v>
      </c>
      <c r="P211" s="1">
        <v>2</v>
      </c>
      <c r="S211" s="1">
        <v>1</v>
      </c>
      <c r="U211" s="10">
        <v>177.52</v>
      </c>
      <c r="V211" s="4">
        <f t="shared" si="16"/>
        <v>355.04</v>
      </c>
      <c r="W211" s="33">
        <v>0.7</v>
      </c>
      <c r="X211" s="23">
        <f t="shared" si="18"/>
        <v>53.256000000000014</v>
      </c>
      <c r="Y211" s="23">
        <f t="shared" si="17"/>
        <v>106.51200000000003</v>
      </c>
    </row>
    <row r="212" spans="1:27" s="16" customFormat="1" x14ac:dyDescent="0.25">
      <c r="A212" s="1" t="s">
        <v>433</v>
      </c>
      <c r="B212" s="2" t="s">
        <v>551</v>
      </c>
      <c r="C212" s="1" t="s">
        <v>38</v>
      </c>
      <c r="D212" s="2" t="s">
        <v>555</v>
      </c>
      <c r="E212" s="1" t="s">
        <v>6</v>
      </c>
      <c r="F212" s="1" t="s">
        <v>951</v>
      </c>
      <c r="G212" s="3" t="s">
        <v>230</v>
      </c>
      <c r="H212" s="8"/>
      <c r="I212" s="5" t="s">
        <v>228</v>
      </c>
      <c r="J212" s="5"/>
      <c r="K212" s="5"/>
      <c r="L212" s="1"/>
      <c r="M212" s="1" t="s">
        <v>946</v>
      </c>
      <c r="N212" s="1">
        <v>3</v>
      </c>
      <c r="O212" s="1" t="s">
        <v>426</v>
      </c>
      <c r="P212" s="1">
        <v>1</v>
      </c>
      <c r="Q212" s="1"/>
      <c r="R212" s="1"/>
      <c r="S212" s="1">
        <v>1</v>
      </c>
      <c r="T212" s="1"/>
      <c r="U212" s="10">
        <v>324.89999999999998</v>
      </c>
      <c r="V212" s="4">
        <f t="shared" si="16"/>
        <v>974.69999999999993</v>
      </c>
      <c r="W212" s="33">
        <v>0.8</v>
      </c>
      <c r="X212" s="23">
        <f t="shared" si="18"/>
        <v>64.979999999999976</v>
      </c>
      <c r="Y212" s="23">
        <f t="shared" si="17"/>
        <v>194.93999999999994</v>
      </c>
      <c r="Z212" s="1"/>
      <c r="AA212" s="1"/>
    </row>
    <row r="213" spans="1:27" s="1" customFormat="1" x14ac:dyDescent="0.25">
      <c r="A213" s="1" t="s">
        <v>433</v>
      </c>
      <c r="B213" s="2" t="s">
        <v>551</v>
      </c>
      <c r="C213" s="1" t="s">
        <v>38</v>
      </c>
      <c r="D213" s="2" t="s">
        <v>555</v>
      </c>
      <c r="E213" s="1" t="s">
        <v>6</v>
      </c>
      <c r="F213" s="1" t="s">
        <v>951</v>
      </c>
      <c r="G213" s="3" t="s">
        <v>234</v>
      </c>
      <c r="H213" s="8"/>
      <c r="I213" s="5" t="s">
        <v>228</v>
      </c>
      <c r="J213" s="5"/>
      <c r="K213" s="5"/>
      <c r="M213" s="1" t="s">
        <v>946</v>
      </c>
      <c r="N213" s="1">
        <v>3</v>
      </c>
      <c r="O213" s="1" t="s">
        <v>426</v>
      </c>
      <c r="P213" s="1">
        <v>1</v>
      </c>
      <c r="S213" s="1">
        <v>1</v>
      </c>
      <c r="U213" s="10">
        <v>140.72</v>
      </c>
      <c r="V213" s="4">
        <f t="shared" si="16"/>
        <v>422.15999999999997</v>
      </c>
      <c r="W213" s="34">
        <v>0.8</v>
      </c>
      <c r="X213" s="23">
        <f t="shared" si="18"/>
        <v>28.143999999999995</v>
      </c>
      <c r="Y213" s="23">
        <f t="shared" si="17"/>
        <v>84.431999999999988</v>
      </c>
    </row>
    <row r="214" spans="1:27" s="1" customFormat="1" x14ac:dyDescent="0.25">
      <c r="A214" s="1" t="s">
        <v>433</v>
      </c>
      <c r="B214" s="2" t="s">
        <v>551</v>
      </c>
      <c r="C214" s="1" t="s">
        <v>38</v>
      </c>
      <c r="D214" s="2" t="s">
        <v>555</v>
      </c>
      <c r="E214" s="1" t="s">
        <v>6</v>
      </c>
      <c r="F214" s="1" t="s">
        <v>951</v>
      </c>
      <c r="G214" s="3" t="s">
        <v>232</v>
      </c>
      <c r="I214" s="5" t="s">
        <v>228</v>
      </c>
      <c r="J214" s="5"/>
      <c r="K214" s="5"/>
      <c r="M214" s="1" t="s">
        <v>946</v>
      </c>
      <c r="N214" s="1">
        <v>2</v>
      </c>
      <c r="O214" s="1" t="s">
        <v>426</v>
      </c>
      <c r="P214" s="1">
        <v>1</v>
      </c>
      <c r="S214" s="1">
        <v>1</v>
      </c>
      <c r="U214" s="4">
        <v>262.8</v>
      </c>
      <c r="V214" s="4">
        <f t="shared" si="16"/>
        <v>525.6</v>
      </c>
      <c r="W214" s="34">
        <v>0.8</v>
      </c>
      <c r="X214" s="23">
        <f t="shared" si="18"/>
        <v>52.559999999999988</v>
      </c>
      <c r="Y214" s="23">
        <f t="shared" si="17"/>
        <v>105.11999999999998</v>
      </c>
    </row>
    <row r="215" spans="1:27" s="16" customFormat="1" x14ac:dyDescent="0.25">
      <c r="A215" s="1" t="s">
        <v>433</v>
      </c>
      <c r="B215" s="2" t="s">
        <v>551</v>
      </c>
      <c r="C215" s="1" t="s">
        <v>38</v>
      </c>
      <c r="D215" s="2" t="s">
        <v>437</v>
      </c>
      <c r="E215" s="1" t="s">
        <v>6</v>
      </c>
      <c r="F215" s="1" t="s">
        <v>951</v>
      </c>
      <c r="G215" s="3" t="s">
        <v>231</v>
      </c>
      <c r="H215" s="1"/>
      <c r="I215" s="5" t="s">
        <v>228</v>
      </c>
      <c r="J215" s="5"/>
      <c r="K215" s="5"/>
      <c r="L215" s="1"/>
      <c r="M215" s="1" t="s">
        <v>946</v>
      </c>
      <c r="N215" s="1">
        <v>1</v>
      </c>
      <c r="O215" s="1" t="s">
        <v>426</v>
      </c>
      <c r="P215" s="1">
        <v>1</v>
      </c>
      <c r="Q215" s="1"/>
      <c r="R215" s="1"/>
      <c r="S215" s="1">
        <v>1</v>
      </c>
      <c r="T215" s="1"/>
      <c r="U215" s="4">
        <v>149.71</v>
      </c>
      <c r="V215" s="4">
        <f t="shared" si="16"/>
        <v>149.71</v>
      </c>
      <c r="W215" s="34">
        <v>0.8</v>
      </c>
      <c r="X215" s="23">
        <f t="shared" si="18"/>
        <v>29.941999999999997</v>
      </c>
      <c r="Y215" s="23">
        <f t="shared" si="17"/>
        <v>29.941999999999997</v>
      </c>
      <c r="Z215" s="1"/>
      <c r="AA215" s="1"/>
    </row>
    <row r="216" spans="1:27" s="1" customFormat="1" x14ac:dyDescent="0.25">
      <c r="A216" s="1" t="s">
        <v>433</v>
      </c>
      <c r="B216" s="2" t="s">
        <v>551</v>
      </c>
      <c r="C216" s="1" t="s">
        <v>38</v>
      </c>
      <c r="D216" s="2" t="s">
        <v>555</v>
      </c>
      <c r="E216" s="1" t="s">
        <v>6</v>
      </c>
      <c r="F216" s="1" t="s">
        <v>951</v>
      </c>
      <c r="G216" s="3" t="s">
        <v>233</v>
      </c>
      <c r="H216" s="8"/>
      <c r="I216" s="5" t="s">
        <v>228</v>
      </c>
      <c r="J216" s="5"/>
      <c r="K216" s="5"/>
      <c r="M216" s="1" t="s">
        <v>946</v>
      </c>
      <c r="N216" s="1">
        <v>5</v>
      </c>
      <c r="O216" s="1" t="s">
        <v>426</v>
      </c>
      <c r="P216" s="1">
        <v>1</v>
      </c>
      <c r="S216" s="1">
        <v>1</v>
      </c>
      <c r="U216" s="10">
        <v>193.63</v>
      </c>
      <c r="V216" s="4">
        <f t="shared" si="16"/>
        <v>968.15</v>
      </c>
      <c r="W216" s="34">
        <v>0.8</v>
      </c>
      <c r="X216" s="23">
        <f t="shared" si="18"/>
        <v>38.725999999999992</v>
      </c>
      <c r="Y216" s="23">
        <f t="shared" si="17"/>
        <v>193.62999999999997</v>
      </c>
    </row>
    <row r="217" spans="1:27" s="16" customFormat="1" x14ac:dyDescent="0.25">
      <c r="A217" s="1" t="s">
        <v>433</v>
      </c>
      <c r="B217" s="2" t="s">
        <v>551</v>
      </c>
      <c r="C217" s="1" t="s">
        <v>38</v>
      </c>
      <c r="D217" s="2" t="s">
        <v>555</v>
      </c>
      <c r="E217" s="1" t="s">
        <v>6</v>
      </c>
      <c r="F217" s="1" t="s">
        <v>951</v>
      </c>
      <c r="G217" s="3" t="s">
        <v>229</v>
      </c>
      <c r="H217" s="1"/>
      <c r="I217" s="5" t="s">
        <v>228</v>
      </c>
      <c r="J217" s="5"/>
      <c r="K217" s="5"/>
      <c r="L217" s="1"/>
      <c r="M217" s="1" t="s">
        <v>946</v>
      </c>
      <c r="N217" s="1">
        <v>2</v>
      </c>
      <c r="O217" s="1" t="s">
        <v>426</v>
      </c>
      <c r="P217" s="1">
        <v>1</v>
      </c>
      <c r="Q217" s="1"/>
      <c r="R217" s="1"/>
      <c r="S217" s="1">
        <v>1</v>
      </c>
      <c r="T217" s="1"/>
      <c r="U217" s="4">
        <v>140.76</v>
      </c>
      <c r="V217" s="4">
        <f t="shared" si="16"/>
        <v>281.52</v>
      </c>
      <c r="W217" s="34">
        <v>0.8</v>
      </c>
      <c r="X217" s="23">
        <f t="shared" si="18"/>
        <v>28.15199999999999</v>
      </c>
      <c r="Y217" s="23">
        <f t="shared" si="17"/>
        <v>56.303999999999981</v>
      </c>
      <c r="Z217" s="1"/>
      <c r="AA217" s="1"/>
    </row>
    <row r="218" spans="1:27" s="1" customFormat="1" x14ac:dyDescent="0.25">
      <c r="A218" s="1" t="s">
        <v>433</v>
      </c>
      <c r="B218" s="2" t="s">
        <v>551</v>
      </c>
      <c r="C218" s="1" t="s">
        <v>38</v>
      </c>
      <c r="D218" s="2" t="s">
        <v>453</v>
      </c>
      <c r="E218" s="1" t="s">
        <v>6</v>
      </c>
      <c r="F218" s="1" t="s">
        <v>951</v>
      </c>
      <c r="G218" s="3" t="s">
        <v>135</v>
      </c>
      <c r="I218" s="5" t="s">
        <v>1786</v>
      </c>
      <c r="J218" s="5"/>
      <c r="K218" s="5"/>
      <c r="M218" s="1" t="s">
        <v>946</v>
      </c>
      <c r="N218" s="1">
        <v>5</v>
      </c>
      <c r="O218" s="1" t="s">
        <v>426</v>
      </c>
      <c r="P218" s="1">
        <v>5</v>
      </c>
      <c r="S218" s="1">
        <v>1</v>
      </c>
      <c r="U218" s="4"/>
      <c r="V218" s="4">
        <f t="shared" si="16"/>
        <v>0</v>
      </c>
      <c r="W218" s="33"/>
      <c r="X218" s="23">
        <v>5</v>
      </c>
      <c r="Y218" s="23">
        <f t="shared" si="17"/>
        <v>25</v>
      </c>
    </row>
    <row r="219" spans="1:27" s="1" customFormat="1" x14ac:dyDescent="0.25">
      <c r="A219" s="1" t="s">
        <v>433</v>
      </c>
      <c r="B219" s="2" t="s">
        <v>551</v>
      </c>
      <c r="C219" s="1" t="s">
        <v>38</v>
      </c>
      <c r="D219" s="1">
        <v>11</v>
      </c>
      <c r="E219" s="1" t="s">
        <v>6</v>
      </c>
      <c r="F219" s="1" t="s">
        <v>951</v>
      </c>
      <c r="G219" s="3" t="s">
        <v>133</v>
      </c>
      <c r="I219" s="5" t="s">
        <v>404</v>
      </c>
      <c r="J219" s="5"/>
      <c r="K219" s="5"/>
      <c r="M219" s="1" t="s">
        <v>946</v>
      </c>
      <c r="N219" s="1">
        <v>16</v>
      </c>
      <c r="O219" s="1" t="s">
        <v>426</v>
      </c>
      <c r="P219" s="1">
        <v>1</v>
      </c>
      <c r="S219" s="1">
        <v>1</v>
      </c>
      <c r="U219" s="4"/>
      <c r="V219" s="4">
        <f t="shared" si="16"/>
        <v>0</v>
      </c>
      <c r="W219" s="33"/>
      <c r="X219" s="23">
        <v>5</v>
      </c>
      <c r="Y219" s="23">
        <f t="shared" si="17"/>
        <v>80</v>
      </c>
    </row>
    <row r="220" spans="1:27" s="1" customFormat="1" x14ac:dyDescent="0.25">
      <c r="A220" s="1" t="s">
        <v>433</v>
      </c>
      <c r="B220" s="2" t="s">
        <v>555</v>
      </c>
      <c r="C220" s="1" t="s">
        <v>200</v>
      </c>
      <c r="D220" s="2" t="s">
        <v>437</v>
      </c>
      <c r="E220" s="1" t="s">
        <v>6</v>
      </c>
      <c r="F220" s="1" t="s">
        <v>951</v>
      </c>
      <c r="G220" s="3" t="s">
        <v>1606</v>
      </c>
      <c r="I220" s="5" t="s">
        <v>1008</v>
      </c>
      <c r="J220" s="5"/>
      <c r="K220" s="5"/>
      <c r="M220" s="1" t="s">
        <v>946</v>
      </c>
      <c r="N220" s="1">
        <v>173</v>
      </c>
      <c r="O220" s="1" t="s">
        <v>426</v>
      </c>
      <c r="P220" s="1">
        <v>1</v>
      </c>
      <c r="S220" s="1">
        <v>1</v>
      </c>
      <c r="U220" s="4"/>
      <c r="V220" s="4">
        <f t="shared" si="16"/>
        <v>0</v>
      </c>
      <c r="W220" s="33"/>
      <c r="X220" s="23">
        <v>0.3</v>
      </c>
      <c r="Y220" s="23">
        <f t="shared" si="17"/>
        <v>51.9</v>
      </c>
    </row>
    <row r="221" spans="1:27" s="1" customFormat="1" x14ac:dyDescent="0.25">
      <c r="A221" s="1" t="s">
        <v>433</v>
      </c>
      <c r="B221" s="2" t="s">
        <v>551</v>
      </c>
      <c r="C221" s="1" t="s">
        <v>5</v>
      </c>
      <c r="D221" s="2" t="s">
        <v>448</v>
      </c>
      <c r="E221" s="1" t="s">
        <v>6</v>
      </c>
      <c r="F221" s="1" t="s">
        <v>6</v>
      </c>
      <c r="G221" s="3" t="s">
        <v>43</v>
      </c>
      <c r="I221" s="5" t="s">
        <v>40</v>
      </c>
      <c r="J221" s="5"/>
      <c r="K221" s="5"/>
      <c r="M221" s="1" t="s">
        <v>946</v>
      </c>
      <c r="N221" s="1">
        <v>1</v>
      </c>
      <c r="O221" s="1" t="s">
        <v>426</v>
      </c>
      <c r="P221" s="1">
        <v>1</v>
      </c>
      <c r="S221" s="1">
        <v>1</v>
      </c>
      <c r="U221" s="4">
        <v>94.01</v>
      </c>
      <c r="V221" s="4">
        <f t="shared" si="16"/>
        <v>94.01</v>
      </c>
      <c r="W221" s="33">
        <v>0.7</v>
      </c>
      <c r="X221" s="23">
        <f>U221*(1-W221)</f>
        <v>28.203000000000007</v>
      </c>
      <c r="Y221" s="23">
        <f t="shared" si="17"/>
        <v>28.203000000000007</v>
      </c>
    </row>
    <row r="222" spans="1:27" s="1" customFormat="1" x14ac:dyDescent="0.25">
      <c r="A222" s="1" t="s">
        <v>433</v>
      </c>
      <c r="B222" s="2" t="s">
        <v>551</v>
      </c>
      <c r="C222" s="1" t="s">
        <v>5</v>
      </c>
      <c r="D222" s="2" t="s">
        <v>448</v>
      </c>
      <c r="E222" s="1" t="s">
        <v>6</v>
      </c>
      <c r="F222" s="1" t="s">
        <v>6</v>
      </c>
      <c r="G222" s="3" t="s">
        <v>44</v>
      </c>
      <c r="I222" s="5" t="s">
        <v>40</v>
      </c>
      <c r="J222" s="5"/>
      <c r="K222" s="5"/>
      <c r="M222" s="1" t="s">
        <v>946</v>
      </c>
      <c r="N222" s="1">
        <v>1</v>
      </c>
      <c r="O222" s="1" t="s">
        <v>426</v>
      </c>
      <c r="P222" s="1">
        <v>1</v>
      </c>
      <c r="S222" s="1">
        <v>1</v>
      </c>
      <c r="U222" s="4">
        <v>101.58</v>
      </c>
      <c r="V222" s="4">
        <f t="shared" si="16"/>
        <v>101.58</v>
      </c>
      <c r="W222" s="33">
        <v>0.8</v>
      </c>
      <c r="X222" s="23">
        <f>U222*(1-W222)</f>
        <v>20.315999999999995</v>
      </c>
      <c r="Y222" s="23">
        <f t="shared" si="17"/>
        <v>20.315999999999995</v>
      </c>
    </row>
    <row r="223" spans="1:27" s="1" customFormat="1" x14ac:dyDescent="0.25">
      <c r="A223" s="1" t="s">
        <v>433</v>
      </c>
      <c r="B223" s="2" t="s">
        <v>551</v>
      </c>
      <c r="C223" s="1" t="s">
        <v>71</v>
      </c>
      <c r="D223" s="1">
        <v>13</v>
      </c>
      <c r="E223" s="1" t="s">
        <v>6</v>
      </c>
      <c r="F223" s="1" t="s">
        <v>951</v>
      </c>
      <c r="G223" s="3" t="s">
        <v>211</v>
      </c>
      <c r="I223" s="5" t="s">
        <v>1803</v>
      </c>
      <c r="J223" s="5"/>
      <c r="K223" s="5"/>
      <c r="M223" s="1" t="s">
        <v>946</v>
      </c>
      <c r="N223" s="1">
        <v>2</v>
      </c>
      <c r="O223" s="1" t="s">
        <v>426</v>
      </c>
      <c r="P223" s="1">
        <v>1</v>
      </c>
      <c r="S223" s="1">
        <v>1</v>
      </c>
      <c r="U223" s="4">
        <v>20.39</v>
      </c>
      <c r="V223" s="4">
        <f t="shared" si="16"/>
        <v>40.78</v>
      </c>
      <c r="W223" s="33">
        <v>0.7</v>
      </c>
      <c r="X223" s="23">
        <f>U223*(1-W223)</f>
        <v>6.1170000000000009</v>
      </c>
      <c r="Y223" s="23">
        <f t="shared" si="17"/>
        <v>12.234000000000002</v>
      </c>
    </row>
    <row r="224" spans="1:27" s="1" customFormat="1" x14ac:dyDescent="0.25">
      <c r="A224" s="1" t="s">
        <v>433</v>
      </c>
      <c r="B224" s="2" t="s">
        <v>551</v>
      </c>
      <c r="C224" s="1" t="s">
        <v>38</v>
      </c>
      <c r="D224" s="1">
        <v>10</v>
      </c>
      <c r="E224" s="1" t="s">
        <v>6</v>
      </c>
      <c r="F224" s="1" t="s">
        <v>951</v>
      </c>
      <c r="G224" s="6" t="s">
        <v>308</v>
      </c>
      <c r="I224" s="5" t="s">
        <v>1743</v>
      </c>
      <c r="J224" s="5"/>
      <c r="K224" s="5"/>
      <c r="M224" s="1" t="s">
        <v>946</v>
      </c>
      <c r="N224" s="1">
        <v>9</v>
      </c>
      <c r="O224" s="1" t="s">
        <v>426</v>
      </c>
      <c r="P224" s="1">
        <v>1</v>
      </c>
      <c r="S224" s="1">
        <v>1</v>
      </c>
      <c r="U224" s="4"/>
      <c r="V224" s="4">
        <f t="shared" si="16"/>
        <v>0</v>
      </c>
      <c r="W224" s="33"/>
      <c r="X224" s="23">
        <v>1</v>
      </c>
      <c r="Y224" s="23">
        <f t="shared" si="17"/>
        <v>9</v>
      </c>
    </row>
    <row r="225" spans="1:27" s="1" customFormat="1" x14ac:dyDescent="0.25">
      <c r="A225" s="1" t="s">
        <v>433</v>
      </c>
      <c r="B225" s="2" t="s">
        <v>551</v>
      </c>
      <c r="C225" s="1" t="s">
        <v>5</v>
      </c>
      <c r="D225" s="2" t="s">
        <v>558</v>
      </c>
      <c r="E225" s="1" t="s">
        <v>6</v>
      </c>
      <c r="F225" s="1" t="s">
        <v>6</v>
      </c>
      <c r="G225" s="3" t="s">
        <v>97</v>
      </c>
      <c r="I225" s="5" t="s">
        <v>13</v>
      </c>
      <c r="J225" s="5"/>
      <c r="K225" s="5"/>
      <c r="M225" s="1" t="s">
        <v>946</v>
      </c>
      <c r="N225" s="1">
        <v>5</v>
      </c>
      <c r="O225" s="1" t="s">
        <v>426</v>
      </c>
      <c r="P225" s="1">
        <v>1</v>
      </c>
      <c r="S225" s="1">
        <v>1</v>
      </c>
      <c r="U225" s="4">
        <v>22.22</v>
      </c>
      <c r="V225" s="4">
        <f t="shared" si="16"/>
        <v>111.1</v>
      </c>
      <c r="W225" s="33">
        <v>0.7</v>
      </c>
      <c r="X225" s="23">
        <f>U225*(1-W225)</f>
        <v>6.6660000000000004</v>
      </c>
      <c r="Y225" s="23">
        <f t="shared" si="17"/>
        <v>33.33</v>
      </c>
    </row>
    <row r="226" spans="1:27" s="1" customFormat="1" x14ac:dyDescent="0.25">
      <c r="A226" s="1" t="s">
        <v>433</v>
      </c>
      <c r="B226" s="2" t="s">
        <v>551</v>
      </c>
      <c r="C226" s="1" t="s">
        <v>38</v>
      </c>
      <c r="D226" s="1">
        <v>10</v>
      </c>
      <c r="E226" s="1" t="s">
        <v>6</v>
      </c>
      <c r="F226" s="1" t="s">
        <v>951</v>
      </c>
      <c r="G226" s="3" t="s">
        <v>309</v>
      </c>
      <c r="I226" s="5" t="s">
        <v>354</v>
      </c>
      <c r="J226" s="5"/>
      <c r="K226" s="5"/>
      <c r="M226" s="1" t="s">
        <v>946</v>
      </c>
      <c r="N226" s="1">
        <v>4</v>
      </c>
      <c r="O226" s="1" t="s">
        <v>426</v>
      </c>
      <c r="P226" s="1">
        <v>1</v>
      </c>
      <c r="S226" s="1">
        <v>1</v>
      </c>
      <c r="U226" s="4"/>
      <c r="V226" s="4">
        <f t="shared" si="16"/>
        <v>0</v>
      </c>
      <c r="W226" s="33"/>
      <c r="X226" s="23">
        <v>4</v>
      </c>
      <c r="Y226" s="23">
        <f t="shared" si="17"/>
        <v>16</v>
      </c>
    </row>
    <row r="227" spans="1:27" s="1" customFormat="1" x14ac:dyDescent="0.25">
      <c r="A227" s="1" t="s">
        <v>433</v>
      </c>
      <c r="B227" s="2" t="s">
        <v>551</v>
      </c>
      <c r="C227" s="1" t="s">
        <v>5</v>
      </c>
      <c r="D227" s="2" t="s">
        <v>558</v>
      </c>
      <c r="E227" s="1" t="s">
        <v>6</v>
      </c>
      <c r="F227" s="1" t="s">
        <v>6</v>
      </c>
      <c r="G227" s="3" t="s">
        <v>102</v>
      </c>
      <c r="I227" s="5" t="s">
        <v>13</v>
      </c>
      <c r="J227" s="5"/>
      <c r="K227" s="5"/>
      <c r="M227" s="1" t="s">
        <v>946</v>
      </c>
      <c r="N227" s="1">
        <v>1</v>
      </c>
      <c r="O227" s="1" t="s">
        <v>426</v>
      </c>
      <c r="P227" s="1">
        <v>1</v>
      </c>
      <c r="S227" s="1">
        <v>1</v>
      </c>
      <c r="U227" s="4">
        <v>38.83</v>
      </c>
      <c r="V227" s="4">
        <f t="shared" si="16"/>
        <v>38.83</v>
      </c>
      <c r="W227" s="33">
        <v>0.7</v>
      </c>
      <c r="X227" s="23">
        <f>U227*(1-W227)</f>
        <v>11.649000000000001</v>
      </c>
      <c r="Y227" s="23">
        <f t="shared" si="17"/>
        <v>11.649000000000001</v>
      </c>
    </row>
    <row r="228" spans="1:27" s="16" customFormat="1" x14ac:dyDescent="0.25">
      <c r="A228" s="1" t="s">
        <v>433</v>
      </c>
      <c r="B228" s="2" t="s">
        <v>551</v>
      </c>
      <c r="C228" s="1" t="s">
        <v>200</v>
      </c>
      <c r="D228" s="2" t="s">
        <v>551</v>
      </c>
      <c r="E228" s="1" t="s">
        <v>1018</v>
      </c>
      <c r="F228" s="1" t="s">
        <v>951</v>
      </c>
      <c r="G228" s="3" t="s">
        <v>1489</v>
      </c>
      <c r="H228" s="1"/>
      <c r="I228" s="5" t="s">
        <v>354</v>
      </c>
      <c r="J228" s="5"/>
      <c r="K228" s="5"/>
      <c r="L228" s="1"/>
      <c r="M228" s="1" t="s">
        <v>946</v>
      </c>
      <c r="N228" s="1">
        <v>4</v>
      </c>
      <c r="O228" s="1" t="s">
        <v>426</v>
      </c>
      <c r="P228" s="1">
        <v>1</v>
      </c>
      <c r="Q228" s="1"/>
      <c r="R228" s="1"/>
      <c r="S228" s="1">
        <v>1</v>
      </c>
      <c r="T228" s="1"/>
      <c r="U228" s="4">
        <v>135.43</v>
      </c>
      <c r="V228" s="4">
        <f t="shared" si="16"/>
        <v>541.72</v>
      </c>
      <c r="W228" s="33">
        <v>0.7</v>
      </c>
      <c r="X228" s="23">
        <f>U228*(1-W228)</f>
        <v>40.629000000000005</v>
      </c>
      <c r="Y228" s="23">
        <f t="shared" si="17"/>
        <v>162.51600000000002</v>
      </c>
      <c r="Z228" s="1"/>
      <c r="AA228" s="1"/>
    </row>
    <row r="229" spans="1:27" s="16" customFormat="1" x14ac:dyDescent="0.25">
      <c r="A229" s="1" t="s">
        <v>433</v>
      </c>
      <c r="B229" s="2" t="s">
        <v>551</v>
      </c>
      <c r="C229" s="1" t="s">
        <v>200</v>
      </c>
      <c r="D229" s="2" t="s">
        <v>453</v>
      </c>
      <c r="E229" s="1" t="s">
        <v>6</v>
      </c>
      <c r="F229" s="1" t="s">
        <v>951</v>
      </c>
      <c r="G229" s="3" t="s">
        <v>268</v>
      </c>
      <c r="H229" s="1"/>
      <c r="I229" s="5" t="s">
        <v>1024</v>
      </c>
      <c r="J229" s="5"/>
      <c r="K229" s="5"/>
      <c r="L229" s="1"/>
      <c r="M229" s="1" t="s">
        <v>946</v>
      </c>
      <c r="N229" s="1">
        <v>7</v>
      </c>
      <c r="O229" s="1" t="s">
        <v>426</v>
      </c>
      <c r="P229" s="1">
        <v>1</v>
      </c>
      <c r="Q229" s="1"/>
      <c r="R229" s="1"/>
      <c r="S229" s="1">
        <v>1</v>
      </c>
      <c r="T229" s="1"/>
      <c r="U229" s="4"/>
      <c r="V229" s="4">
        <f t="shared" si="16"/>
        <v>0</v>
      </c>
      <c r="W229" s="33"/>
      <c r="X229" s="23">
        <v>2</v>
      </c>
      <c r="Y229" s="23">
        <f t="shared" si="17"/>
        <v>14</v>
      </c>
      <c r="Z229" s="1"/>
      <c r="AA229" s="1"/>
    </row>
    <row r="230" spans="1:27" s="1" customFormat="1" x14ac:dyDescent="0.25">
      <c r="A230" s="1" t="s">
        <v>433</v>
      </c>
      <c r="B230" s="2" t="s">
        <v>551</v>
      </c>
      <c r="C230" s="1" t="s">
        <v>5</v>
      </c>
      <c r="D230" s="1">
        <v>10</v>
      </c>
      <c r="E230" s="1" t="s">
        <v>6</v>
      </c>
      <c r="F230" s="1" t="s">
        <v>6</v>
      </c>
      <c r="G230" s="3" t="s">
        <v>37</v>
      </c>
      <c r="I230" s="5" t="s">
        <v>1154</v>
      </c>
      <c r="J230" s="5"/>
      <c r="K230" s="5"/>
      <c r="M230" s="1" t="s">
        <v>946</v>
      </c>
      <c r="N230" s="1">
        <v>1</v>
      </c>
      <c r="O230" s="1" t="s">
        <v>426</v>
      </c>
      <c r="P230" s="1">
        <v>1</v>
      </c>
      <c r="S230" s="1">
        <v>1</v>
      </c>
      <c r="U230" s="4">
        <v>777</v>
      </c>
      <c r="V230" s="4">
        <f t="shared" si="16"/>
        <v>777</v>
      </c>
      <c r="W230" s="33">
        <v>0.9</v>
      </c>
      <c r="X230" s="23">
        <f>U230*(1-W230)</f>
        <v>77.699999999999989</v>
      </c>
      <c r="Y230" s="23">
        <f t="shared" si="17"/>
        <v>77.699999999999989</v>
      </c>
    </row>
    <row r="231" spans="1:27" s="1" customFormat="1" x14ac:dyDescent="0.25">
      <c r="A231" s="1" t="s">
        <v>433</v>
      </c>
      <c r="B231" s="2" t="s">
        <v>555</v>
      </c>
      <c r="C231" s="1" t="s">
        <v>38</v>
      </c>
      <c r="D231" s="2" t="s">
        <v>436</v>
      </c>
      <c r="E231" s="1" t="s">
        <v>6</v>
      </c>
      <c r="F231" s="1" t="s">
        <v>951</v>
      </c>
      <c r="G231" s="3" t="s">
        <v>1500</v>
      </c>
      <c r="I231" s="5" t="s">
        <v>955</v>
      </c>
      <c r="J231" s="5"/>
      <c r="K231" s="5"/>
      <c r="M231" s="1" t="s">
        <v>946</v>
      </c>
      <c r="N231" s="1">
        <v>4</v>
      </c>
      <c r="O231" s="1" t="s">
        <v>426</v>
      </c>
      <c r="P231" s="1">
        <v>1</v>
      </c>
      <c r="S231" s="1">
        <v>1</v>
      </c>
      <c r="U231" s="4">
        <v>29.88</v>
      </c>
      <c r="V231" s="4">
        <f t="shared" si="16"/>
        <v>119.52</v>
      </c>
      <c r="W231" s="33">
        <v>0.7</v>
      </c>
      <c r="X231" s="23">
        <f>U231*(1-W231)</f>
        <v>8.9640000000000004</v>
      </c>
      <c r="Y231" s="23">
        <f t="shared" si="17"/>
        <v>35.856000000000002</v>
      </c>
    </row>
    <row r="232" spans="1:27" s="1" customFormat="1" x14ac:dyDescent="0.25">
      <c r="A232" s="1" t="s">
        <v>433</v>
      </c>
      <c r="B232" s="2" t="s">
        <v>551</v>
      </c>
      <c r="C232" s="1" t="s">
        <v>200</v>
      </c>
      <c r="D232" s="2" t="s">
        <v>437</v>
      </c>
      <c r="E232" s="1" t="s">
        <v>6</v>
      </c>
      <c r="F232" s="1" t="s">
        <v>951</v>
      </c>
      <c r="G232" s="3" t="s">
        <v>34</v>
      </c>
      <c r="I232" s="5" t="s">
        <v>29</v>
      </c>
      <c r="J232" s="5"/>
      <c r="K232" s="5"/>
      <c r="M232" s="1" t="s">
        <v>946</v>
      </c>
      <c r="N232" s="1">
        <v>2</v>
      </c>
      <c r="O232" s="1" t="s">
        <v>426</v>
      </c>
      <c r="P232" s="1">
        <v>1</v>
      </c>
      <c r="S232" s="1">
        <v>1</v>
      </c>
      <c r="U232" s="4">
        <v>1453</v>
      </c>
      <c r="V232" s="4">
        <f t="shared" si="16"/>
        <v>2906</v>
      </c>
      <c r="W232" s="33">
        <v>0.97</v>
      </c>
      <c r="X232" s="23">
        <f>U232*(1-W232)</f>
        <v>43.590000000000039</v>
      </c>
      <c r="Y232" s="23">
        <f t="shared" si="17"/>
        <v>87.180000000000078</v>
      </c>
    </row>
    <row r="233" spans="1:27" s="1" customFormat="1" x14ac:dyDescent="0.25">
      <c r="A233" s="1" t="s">
        <v>433</v>
      </c>
      <c r="B233" s="2" t="s">
        <v>555</v>
      </c>
      <c r="C233" s="1" t="s">
        <v>38</v>
      </c>
      <c r="D233" s="2" t="s">
        <v>436</v>
      </c>
      <c r="E233" s="1" t="s">
        <v>6</v>
      </c>
      <c r="F233" s="1" t="s">
        <v>951</v>
      </c>
      <c r="G233" s="3" t="s">
        <v>36</v>
      </c>
      <c r="I233" s="5" t="s">
        <v>143</v>
      </c>
      <c r="J233" s="5"/>
      <c r="K233" s="5"/>
      <c r="M233" s="1" t="s">
        <v>946</v>
      </c>
      <c r="N233" s="1">
        <v>1</v>
      </c>
      <c r="O233" s="1" t="s">
        <v>426</v>
      </c>
      <c r="P233" s="1">
        <v>1</v>
      </c>
      <c r="S233" s="1">
        <v>1</v>
      </c>
      <c r="U233" s="4"/>
      <c r="V233" s="4">
        <f t="shared" si="16"/>
        <v>0</v>
      </c>
      <c r="W233" s="33"/>
      <c r="X233" s="23">
        <v>20</v>
      </c>
      <c r="Y233" s="23">
        <f t="shared" si="17"/>
        <v>20</v>
      </c>
    </row>
    <row r="234" spans="1:27" s="1" customFormat="1" x14ac:dyDescent="0.25">
      <c r="A234" s="1" t="s">
        <v>433</v>
      </c>
      <c r="B234" s="2" t="s">
        <v>551</v>
      </c>
      <c r="C234" s="1" t="s">
        <v>5</v>
      </c>
      <c r="D234" s="1">
        <v>10</v>
      </c>
      <c r="E234" s="1" t="s">
        <v>6</v>
      </c>
      <c r="F234" s="1" t="s">
        <v>6</v>
      </c>
      <c r="G234" s="3" t="s">
        <v>31</v>
      </c>
      <c r="I234" s="5" t="s">
        <v>1153</v>
      </c>
      <c r="J234" s="5"/>
      <c r="K234" s="5"/>
      <c r="M234" s="1" t="s">
        <v>946</v>
      </c>
      <c r="N234" s="1">
        <v>1</v>
      </c>
      <c r="O234" s="1" t="s">
        <v>426</v>
      </c>
      <c r="P234" s="1">
        <v>1</v>
      </c>
      <c r="S234" s="1">
        <v>1</v>
      </c>
      <c r="U234" s="4"/>
      <c r="V234" s="4">
        <f t="shared" si="16"/>
        <v>0</v>
      </c>
      <c r="W234" s="33"/>
      <c r="X234" s="23">
        <v>2</v>
      </c>
      <c r="Y234" s="23">
        <f t="shared" si="17"/>
        <v>2</v>
      </c>
    </row>
    <row r="235" spans="1:27" s="1" customFormat="1" x14ac:dyDescent="0.25">
      <c r="A235" s="1" t="s">
        <v>433</v>
      </c>
      <c r="B235" s="2" t="s">
        <v>551</v>
      </c>
      <c r="C235" s="1" t="s">
        <v>5</v>
      </c>
      <c r="D235" s="1">
        <v>10</v>
      </c>
      <c r="E235" s="1" t="s">
        <v>6</v>
      </c>
      <c r="F235" s="1" t="s">
        <v>6</v>
      </c>
      <c r="G235" s="3" t="s">
        <v>30</v>
      </c>
      <c r="I235" s="5" t="s">
        <v>995</v>
      </c>
      <c r="J235" s="5"/>
      <c r="K235" s="5"/>
      <c r="M235" s="1" t="s">
        <v>946</v>
      </c>
      <c r="N235" s="1">
        <v>2</v>
      </c>
      <c r="O235" s="1" t="s">
        <v>426</v>
      </c>
      <c r="P235" s="1">
        <v>1</v>
      </c>
      <c r="S235" s="1">
        <v>1</v>
      </c>
      <c r="U235" s="4">
        <v>165.29</v>
      </c>
      <c r="V235" s="4">
        <f t="shared" si="16"/>
        <v>330.58</v>
      </c>
      <c r="W235" s="33">
        <v>0.7</v>
      </c>
      <c r="X235" s="23">
        <f>U235*(1-W235)</f>
        <v>49.587000000000003</v>
      </c>
      <c r="Y235" s="23">
        <f t="shared" si="17"/>
        <v>99.174000000000007</v>
      </c>
    </row>
    <row r="236" spans="1:27" s="16" customFormat="1" x14ac:dyDescent="0.25">
      <c r="A236" s="1" t="s">
        <v>433</v>
      </c>
      <c r="B236" s="2" t="s">
        <v>551</v>
      </c>
      <c r="C236" s="1" t="s">
        <v>71</v>
      </c>
      <c r="D236" s="1">
        <v>13</v>
      </c>
      <c r="E236" s="1" t="s">
        <v>6</v>
      </c>
      <c r="F236" s="1" t="s">
        <v>951</v>
      </c>
      <c r="G236" s="3" t="s">
        <v>1502</v>
      </c>
      <c r="H236" s="1"/>
      <c r="I236" s="5" t="s">
        <v>1080</v>
      </c>
      <c r="J236" s="5"/>
      <c r="K236" s="5"/>
      <c r="L236" s="1"/>
      <c r="M236" s="1" t="s">
        <v>946</v>
      </c>
      <c r="N236" s="1">
        <v>1</v>
      </c>
      <c r="O236" s="1" t="s">
        <v>426</v>
      </c>
      <c r="P236" s="1">
        <v>1</v>
      </c>
      <c r="Q236" s="1"/>
      <c r="R236" s="1"/>
      <c r="S236" s="1">
        <v>1</v>
      </c>
      <c r="T236" s="1"/>
      <c r="U236" s="4"/>
      <c r="V236" s="4">
        <f t="shared" si="16"/>
        <v>0</v>
      </c>
      <c r="W236" s="33"/>
      <c r="X236" s="23">
        <v>5</v>
      </c>
      <c r="Y236" s="23">
        <f t="shared" si="17"/>
        <v>5</v>
      </c>
      <c r="Z236" s="1"/>
      <c r="AA236" s="1"/>
    </row>
    <row r="237" spans="1:27" s="1" customFormat="1" x14ac:dyDescent="0.25">
      <c r="A237" s="1" t="s">
        <v>433</v>
      </c>
      <c r="B237" s="2" t="s">
        <v>551</v>
      </c>
      <c r="C237" s="1" t="s">
        <v>5</v>
      </c>
      <c r="D237" s="2" t="s">
        <v>562</v>
      </c>
      <c r="E237" s="1" t="s">
        <v>6</v>
      </c>
      <c r="F237" s="1" t="s">
        <v>6</v>
      </c>
      <c r="G237" s="3" t="s">
        <v>1480</v>
      </c>
      <c r="I237" s="5" t="s">
        <v>1154</v>
      </c>
      <c r="J237" s="5"/>
      <c r="K237" s="5"/>
      <c r="M237" s="1" t="s">
        <v>946</v>
      </c>
      <c r="N237" s="1">
        <v>5</v>
      </c>
      <c r="O237" s="1" t="s">
        <v>426</v>
      </c>
      <c r="P237" s="1">
        <v>1</v>
      </c>
      <c r="S237" s="1">
        <v>1</v>
      </c>
      <c r="U237" s="4">
        <v>169.41</v>
      </c>
      <c r="V237" s="4">
        <f t="shared" si="16"/>
        <v>847.05</v>
      </c>
      <c r="W237" s="33">
        <v>0.8</v>
      </c>
      <c r="X237" s="23">
        <f>U237*(1-W237)</f>
        <v>33.881999999999991</v>
      </c>
      <c r="Y237" s="23">
        <f t="shared" si="17"/>
        <v>169.40999999999997</v>
      </c>
    </row>
    <row r="238" spans="1:27" s="1" customFormat="1" x14ac:dyDescent="0.25">
      <c r="A238" s="1" t="s">
        <v>433</v>
      </c>
      <c r="B238" s="2" t="s">
        <v>551</v>
      </c>
      <c r="C238" s="1" t="s">
        <v>5</v>
      </c>
      <c r="D238" s="1">
        <v>10</v>
      </c>
      <c r="E238" s="1" t="s">
        <v>6</v>
      </c>
      <c r="F238" s="1" t="s">
        <v>6</v>
      </c>
      <c r="G238" s="3" t="s">
        <v>1481</v>
      </c>
      <c r="I238" s="5" t="s">
        <v>1154</v>
      </c>
      <c r="J238" s="5"/>
      <c r="K238" s="5"/>
      <c r="M238" s="1" t="s">
        <v>946</v>
      </c>
      <c r="N238" s="1">
        <v>2</v>
      </c>
      <c r="O238" s="1" t="s">
        <v>426</v>
      </c>
      <c r="P238" s="1">
        <v>1</v>
      </c>
      <c r="S238" s="1">
        <v>1</v>
      </c>
      <c r="U238" s="4"/>
      <c r="V238" s="4">
        <f t="shared" si="16"/>
        <v>0</v>
      </c>
      <c r="W238" s="33"/>
      <c r="X238" s="23">
        <v>20</v>
      </c>
      <c r="Y238" s="23">
        <f t="shared" si="17"/>
        <v>40</v>
      </c>
    </row>
    <row r="239" spans="1:27" s="1" customFormat="1" x14ac:dyDescent="0.25">
      <c r="A239" s="1" t="s">
        <v>433</v>
      </c>
      <c r="B239" s="2" t="s">
        <v>551</v>
      </c>
      <c r="C239" s="1" t="s">
        <v>5</v>
      </c>
      <c r="D239" s="2" t="s">
        <v>448</v>
      </c>
      <c r="E239" s="1" t="s">
        <v>6</v>
      </c>
      <c r="F239" s="1" t="s">
        <v>6</v>
      </c>
      <c r="G239" s="3" t="s">
        <v>39</v>
      </c>
      <c r="I239" s="5" t="s">
        <v>1173</v>
      </c>
      <c r="J239" s="5"/>
      <c r="K239" s="5"/>
      <c r="M239" s="1" t="s">
        <v>946</v>
      </c>
      <c r="N239" s="1">
        <v>2</v>
      </c>
      <c r="O239" s="1" t="s">
        <v>426</v>
      </c>
      <c r="P239" s="1">
        <v>1</v>
      </c>
      <c r="S239" s="1">
        <v>1</v>
      </c>
      <c r="U239" s="4"/>
      <c r="V239" s="4">
        <f t="shared" si="16"/>
        <v>0</v>
      </c>
      <c r="W239" s="33"/>
      <c r="X239" s="23">
        <v>10</v>
      </c>
      <c r="Y239" s="23">
        <f t="shared" si="17"/>
        <v>20</v>
      </c>
    </row>
    <row r="240" spans="1:27" s="1" customFormat="1" x14ac:dyDescent="0.25">
      <c r="A240" s="1" t="s">
        <v>433</v>
      </c>
      <c r="B240" s="2" t="s">
        <v>551</v>
      </c>
      <c r="C240" s="1" t="s">
        <v>71</v>
      </c>
      <c r="D240" s="2" t="s">
        <v>438</v>
      </c>
      <c r="E240" s="1" t="s">
        <v>6</v>
      </c>
      <c r="F240" s="1" t="s">
        <v>951</v>
      </c>
      <c r="G240" s="3" t="s">
        <v>274</v>
      </c>
      <c r="I240" s="5" t="s">
        <v>1053</v>
      </c>
      <c r="J240" s="5"/>
      <c r="K240" s="5"/>
      <c r="M240" s="1" t="s">
        <v>946</v>
      </c>
      <c r="N240" s="1">
        <v>1</v>
      </c>
      <c r="O240" s="1" t="s">
        <v>426</v>
      </c>
      <c r="P240" s="1">
        <v>1</v>
      </c>
      <c r="S240" s="1">
        <v>1</v>
      </c>
      <c r="U240" s="4">
        <v>86.46</v>
      </c>
      <c r="V240" s="4">
        <f t="shared" si="16"/>
        <v>86.46</v>
      </c>
      <c r="W240" s="33">
        <v>0.7</v>
      </c>
      <c r="X240" s="23">
        <f>U240*(1-W240)</f>
        <v>25.938000000000002</v>
      </c>
      <c r="Y240" s="23">
        <f t="shared" si="17"/>
        <v>25.938000000000002</v>
      </c>
    </row>
    <row r="241" spans="1:27" s="1" customFormat="1" x14ac:dyDescent="0.25">
      <c r="A241" s="1" t="s">
        <v>433</v>
      </c>
      <c r="B241" s="2" t="s">
        <v>555</v>
      </c>
      <c r="C241" s="1" t="s">
        <v>200</v>
      </c>
      <c r="D241" s="2" t="s">
        <v>436</v>
      </c>
      <c r="E241" s="1" t="s">
        <v>6</v>
      </c>
      <c r="F241" s="1" t="s">
        <v>951</v>
      </c>
      <c r="G241" s="3" t="s">
        <v>1604</v>
      </c>
      <c r="I241" s="5" t="s">
        <v>1007</v>
      </c>
      <c r="J241" s="5"/>
      <c r="K241" s="5"/>
      <c r="M241" s="1" t="s">
        <v>946</v>
      </c>
      <c r="N241" s="1">
        <v>11</v>
      </c>
      <c r="O241" s="1" t="s">
        <v>426</v>
      </c>
      <c r="P241" s="1">
        <v>11</v>
      </c>
      <c r="S241" s="1">
        <v>1</v>
      </c>
      <c r="U241" s="4">
        <v>1.84</v>
      </c>
      <c r="V241" s="4">
        <f t="shared" si="16"/>
        <v>20.240000000000002</v>
      </c>
      <c r="W241" s="33">
        <v>0.7</v>
      </c>
      <c r="X241" s="23">
        <f>U241*(1-W241)</f>
        <v>0.55200000000000016</v>
      </c>
      <c r="Y241" s="23">
        <f t="shared" si="17"/>
        <v>6.0720000000000018</v>
      </c>
    </row>
    <row r="242" spans="1:27" s="16" customFormat="1" x14ac:dyDescent="0.25">
      <c r="A242" s="1" t="s">
        <v>433</v>
      </c>
      <c r="B242" s="2" t="s">
        <v>555</v>
      </c>
      <c r="C242" s="1" t="s">
        <v>200</v>
      </c>
      <c r="D242" s="2" t="s">
        <v>448</v>
      </c>
      <c r="E242" s="1" t="s">
        <v>6</v>
      </c>
      <c r="F242" s="1" t="s">
        <v>951</v>
      </c>
      <c r="G242" s="3" t="s">
        <v>1611</v>
      </c>
      <c r="H242" s="1"/>
      <c r="I242" s="5" t="s">
        <v>1007</v>
      </c>
      <c r="J242" s="5"/>
      <c r="K242" s="5"/>
      <c r="L242" s="1"/>
      <c r="M242" s="1" t="s">
        <v>946</v>
      </c>
      <c r="N242" s="1">
        <v>16</v>
      </c>
      <c r="O242" s="1" t="s">
        <v>426</v>
      </c>
      <c r="P242" s="1">
        <v>1</v>
      </c>
      <c r="Q242" s="1"/>
      <c r="R242" s="1"/>
      <c r="S242" s="1">
        <v>1</v>
      </c>
      <c r="T242" s="1"/>
      <c r="U242" s="4">
        <v>1.84</v>
      </c>
      <c r="V242" s="4">
        <f t="shared" si="16"/>
        <v>29.44</v>
      </c>
      <c r="W242" s="33">
        <v>0.7</v>
      </c>
      <c r="X242" s="23">
        <f>U242*(1-W242)</f>
        <v>0.55200000000000016</v>
      </c>
      <c r="Y242" s="23">
        <f t="shared" si="17"/>
        <v>8.8320000000000025</v>
      </c>
      <c r="Z242" s="1"/>
      <c r="AA242" s="1"/>
    </row>
    <row r="243" spans="1:27" s="1" customFormat="1" x14ac:dyDescent="0.25">
      <c r="A243" s="1" t="s">
        <v>433</v>
      </c>
      <c r="B243" s="2" t="s">
        <v>555</v>
      </c>
      <c r="C243" s="1" t="s">
        <v>200</v>
      </c>
      <c r="D243" s="2" t="s">
        <v>551</v>
      </c>
      <c r="E243" s="1" t="s">
        <v>6</v>
      </c>
      <c r="F243" s="1" t="s">
        <v>951</v>
      </c>
      <c r="G243" s="3" t="s">
        <v>2570</v>
      </c>
      <c r="I243" s="5" t="s">
        <v>2569</v>
      </c>
      <c r="J243" s="5"/>
      <c r="K243" s="5"/>
      <c r="M243" s="1" t="s">
        <v>946</v>
      </c>
      <c r="N243" s="1">
        <v>3</v>
      </c>
      <c r="O243" s="1" t="s">
        <v>426</v>
      </c>
      <c r="P243" s="1">
        <v>1</v>
      </c>
      <c r="S243" s="1">
        <v>1</v>
      </c>
      <c r="U243" s="4">
        <v>3.05</v>
      </c>
      <c r="V243" s="4">
        <f t="shared" si="16"/>
        <v>9.1499999999999986</v>
      </c>
      <c r="W243" s="33">
        <v>0.7</v>
      </c>
      <c r="X243" s="23">
        <f>U243*(1-W243)</f>
        <v>0.91500000000000004</v>
      </c>
      <c r="Y243" s="23">
        <f t="shared" si="17"/>
        <v>2.7450000000000001</v>
      </c>
    </row>
    <row r="244" spans="1:27" s="1" customFormat="1" x14ac:dyDescent="0.25">
      <c r="A244" s="1" t="s">
        <v>433</v>
      </c>
      <c r="B244" s="2" t="s">
        <v>551</v>
      </c>
      <c r="C244" s="1" t="s">
        <v>71</v>
      </c>
      <c r="D244" s="2" t="s">
        <v>551</v>
      </c>
      <c r="E244" s="1" t="s">
        <v>6</v>
      </c>
      <c r="F244" s="1" t="s">
        <v>951</v>
      </c>
      <c r="G244" s="3" t="s">
        <v>194</v>
      </c>
      <c r="I244" s="5" t="s">
        <v>195</v>
      </c>
      <c r="J244" s="5"/>
      <c r="K244" s="5"/>
      <c r="M244" s="1" t="s">
        <v>946</v>
      </c>
      <c r="N244" s="1">
        <v>2</v>
      </c>
      <c r="O244" s="1" t="s">
        <v>426</v>
      </c>
      <c r="P244" s="1">
        <v>1</v>
      </c>
      <c r="S244" s="1">
        <v>1</v>
      </c>
      <c r="U244" s="4">
        <v>8.34</v>
      </c>
      <c r="V244" s="4">
        <f t="shared" si="16"/>
        <v>16.68</v>
      </c>
      <c r="W244" s="33">
        <v>0.7</v>
      </c>
      <c r="X244" s="23">
        <f>U244*(1-W244)</f>
        <v>2.5020000000000002</v>
      </c>
      <c r="Y244" s="23">
        <f t="shared" si="17"/>
        <v>5.0040000000000004</v>
      </c>
    </row>
    <row r="245" spans="1:27" s="1" customFormat="1" x14ac:dyDescent="0.25">
      <c r="A245" s="1" t="s">
        <v>433</v>
      </c>
      <c r="B245" s="2" t="s">
        <v>555</v>
      </c>
      <c r="C245" s="1" t="s">
        <v>200</v>
      </c>
      <c r="D245" s="2" t="s">
        <v>453</v>
      </c>
      <c r="E245" s="1" t="s">
        <v>6</v>
      </c>
      <c r="F245" s="1" t="s">
        <v>951</v>
      </c>
      <c r="G245" s="3" t="s">
        <v>1616</v>
      </c>
      <c r="I245" s="5" t="s">
        <v>1011</v>
      </c>
      <c r="J245" s="5"/>
      <c r="K245" s="5"/>
      <c r="M245" s="1" t="s">
        <v>946</v>
      </c>
      <c r="N245" s="1">
        <v>135</v>
      </c>
      <c r="O245" s="1" t="s">
        <v>426</v>
      </c>
      <c r="P245" s="1">
        <v>1</v>
      </c>
      <c r="S245" s="1">
        <v>1</v>
      </c>
      <c r="U245" s="4"/>
      <c r="V245" s="4">
        <f t="shared" si="16"/>
        <v>0</v>
      </c>
      <c r="W245" s="33"/>
      <c r="X245" s="23">
        <v>0.3</v>
      </c>
      <c r="Y245" s="23">
        <f t="shared" si="17"/>
        <v>40.5</v>
      </c>
    </row>
    <row r="246" spans="1:27" s="16" customFormat="1" x14ac:dyDescent="0.25">
      <c r="A246" s="1" t="s">
        <v>433</v>
      </c>
      <c r="B246" s="2" t="s">
        <v>555</v>
      </c>
      <c r="C246" s="1" t="s">
        <v>71</v>
      </c>
      <c r="D246" s="2" t="s">
        <v>448</v>
      </c>
      <c r="E246" s="1" t="s">
        <v>6</v>
      </c>
      <c r="F246" s="1" t="s">
        <v>951</v>
      </c>
      <c r="G246" s="3" t="s">
        <v>1561</v>
      </c>
      <c r="H246" s="1"/>
      <c r="I246" s="5" t="s">
        <v>970</v>
      </c>
      <c r="J246" s="5"/>
      <c r="K246" s="5"/>
      <c r="L246" s="1"/>
      <c r="M246" s="1" t="s">
        <v>946</v>
      </c>
      <c r="N246" s="1">
        <v>24</v>
      </c>
      <c r="O246" s="1" t="s">
        <v>426</v>
      </c>
      <c r="P246" s="1">
        <v>1</v>
      </c>
      <c r="Q246" s="1"/>
      <c r="R246" s="1"/>
      <c r="S246" s="1">
        <v>1</v>
      </c>
      <c r="T246" s="1"/>
      <c r="U246" s="4">
        <v>14.23</v>
      </c>
      <c r="V246" s="4">
        <f t="shared" si="16"/>
        <v>341.52</v>
      </c>
      <c r="W246" s="33">
        <v>0.7</v>
      </c>
      <c r="X246" s="23">
        <f t="shared" ref="X246:X251" si="19">U246*(1-W246)</f>
        <v>4.269000000000001</v>
      </c>
      <c r="Y246" s="23">
        <f t="shared" si="17"/>
        <v>102.45600000000002</v>
      </c>
      <c r="Z246" s="1"/>
      <c r="AA246" s="1"/>
    </row>
    <row r="247" spans="1:27" s="1" customFormat="1" x14ac:dyDescent="0.25">
      <c r="A247" s="1" t="s">
        <v>433</v>
      </c>
      <c r="B247" s="2" t="s">
        <v>551</v>
      </c>
      <c r="C247" s="1" t="s">
        <v>5</v>
      </c>
      <c r="D247" s="2" t="s">
        <v>438</v>
      </c>
      <c r="E247" s="1" t="s">
        <v>6</v>
      </c>
      <c r="F247" s="1" t="s">
        <v>6</v>
      </c>
      <c r="G247" s="3" t="s">
        <v>54</v>
      </c>
      <c r="I247" s="5" t="s">
        <v>67</v>
      </c>
      <c r="J247" s="5"/>
      <c r="K247" s="5"/>
      <c r="M247" s="1" t="s">
        <v>946</v>
      </c>
      <c r="N247" s="1">
        <v>14</v>
      </c>
      <c r="O247" s="1" t="s">
        <v>426</v>
      </c>
      <c r="P247" s="1">
        <v>1</v>
      </c>
      <c r="S247" s="1">
        <v>1</v>
      </c>
      <c r="U247" s="4">
        <v>7.36</v>
      </c>
      <c r="V247" s="4">
        <f t="shared" si="16"/>
        <v>103.04</v>
      </c>
      <c r="W247" s="33">
        <v>0.8</v>
      </c>
      <c r="X247" s="23">
        <f t="shared" si="19"/>
        <v>1.4719999999999998</v>
      </c>
      <c r="Y247" s="23">
        <f t="shared" si="17"/>
        <v>20.607999999999997</v>
      </c>
    </row>
    <row r="248" spans="1:27" s="1" customFormat="1" x14ac:dyDescent="0.25">
      <c r="A248" s="1" t="s">
        <v>433</v>
      </c>
      <c r="B248" s="2" t="s">
        <v>551</v>
      </c>
      <c r="C248" s="1" t="s">
        <v>71</v>
      </c>
      <c r="D248" s="2" t="s">
        <v>438</v>
      </c>
      <c r="E248" s="1" t="s">
        <v>6</v>
      </c>
      <c r="F248" s="1" t="s">
        <v>951</v>
      </c>
      <c r="G248" s="3" t="s">
        <v>275</v>
      </c>
      <c r="I248" s="5" t="s">
        <v>67</v>
      </c>
      <c r="J248" s="5"/>
      <c r="K248" s="5"/>
      <c r="M248" s="1" t="s">
        <v>946</v>
      </c>
      <c r="N248" s="1">
        <v>2</v>
      </c>
      <c r="O248" s="1" t="s">
        <v>426</v>
      </c>
      <c r="P248" s="1">
        <v>1</v>
      </c>
      <c r="S248" s="1">
        <v>1</v>
      </c>
      <c r="U248" s="4">
        <v>16.78</v>
      </c>
      <c r="V248" s="4">
        <f t="shared" si="16"/>
        <v>33.56</v>
      </c>
      <c r="W248" s="33">
        <v>0.8</v>
      </c>
      <c r="X248" s="23">
        <f t="shared" si="19"/>
        <v>3.3559999999999994</v>
      </c>
      <c r="Y248" s="23">
        <f t="shared" si="17"/>
        <v>6.7119999999999989</v>
      </c>
    </row>
    <row r="249" spans="1:27" s="1" customFormat="1" x14ac:dyDescent="0.25">
      <c r="A249" s="1" t="s">
        <v>433</v>
      </c>
      <c r="B249" s="2" t="s">
        <v>551</v>
      </c>
      <c r="C249" s="1" t="s">
        <v>38</v>
      </c>
      <c r="D249" s="2" t="s">
        <v>558</v>
      </c>
      <c r="E249" s="1" t="s">
        <v>6</v>
      </c>
      <c r="F249" s="1" t="s">
        <v>951</v>
      </c>
      <c r="G249" s="3" t="s">
        <v>279</v>
      </c>
      <c r="I249" s="5" t="s">
        <v>17</v>
      </c>
      <c r="J249" s="5"/>
      <c r="K249" s="5"/>
      <c r="M249" s="1" t="s">
        <v>946</v>
      </c>
      <c r="N249" s="1">
        <v>5</v>
      </c>
      <c r="O249" s="1" t="s">
        <v>426</v>
      </c>
      <c r="P249" s="1">
        <v>1</v>
      </c>
      <c r="S249" s="1">
        <v>1</v>
      </c>
      <c r="U249" s="4">
        <v>12.51</v>
      </c>
      <c r="V249" s="4">
        <f t="shared" si="16"/>
        <v>62.55</v>
      </c>
      <c r="W249" s="33">
        <v>0.7</v>
      </c>
      <c r="X249" s="23">
        <f t="shared" si="19"/>
        <v>3.7530000000000006</v>
      </c>
      <c r="Y249" s="23">
        <f t="shared" si="17"/>
        <v>18.765000000000004</v>
      </c>
    </row>
    <row r="250" spans="1:27" s="16" customFormat="1" x14ac:dyDescent="0.25">
      <c r="A250" s="1" t="s">
        <v>433</v>
      </c>
      <c r="B250" s="2" t="s">
        <v>551</v>
      </c>
      <c r="C250" s="1" t="s">
        <v>38</v>
      </c>
      <c r="D250" s="2" t="s">
        <v>452</v>
      </c>
      <c r="E250" s="1" t="s">
        <v>6</v>
      </c>
      <c r="F250" s="1" t="s">
        <v>951</v>
      </c>
      <c r="G250" s="3" t="s">
        <v>250</v>
      </c>
      <c r="H250" s="1"/>
      <c r="I250" s="5" t="s">
        <v>1143</v>
      </c>
      <c r="J250" s="5"/>
      <c r="K250" s="5"/>
      <c r="L250" s="1"/>
      <c r="M250" s="1" t="s">
        <v>946</v>
      </c>
      <c r="N250" s="1">
        <v>9</v>
      </c>
      <c r="O250" s="1" t="s">
        <v>426</v>
      </c>
      <c r="P250" s="1">
        <v>1</v>
      </c>
      <c r="Q250" s="1"/>
      <c r="R250" s="1"/>
      <c r="S250" s="1">
        <v>1</v>
      </c>
      <c r="T250" s="1"/>
      <c r="U250" s="4">
        <v>7.64</v>
      </c>
      <c r="V250" s="4">
        <f t="shared" si="16"/>
        <v>68.759999999999991</v>
      </c>
      <c r="W250" s="33">
        <v>0.7</v>
      </c>
      <c r="X250" s="23">
        <f t="shared" si="19"/>
        <v>2.2920000000000003</v>
      </c>
      <c r="Y250" s="23">
        <f t="shared" si="17"/>
        <v>20.628000000000004</v>
      </c>
      <c r="Z250" s="1"/>
      <c r="AA250" s="1"/>
    </row>
    <row r="251" spans="1:27" s="1" customFormat="1" x14ac:dyDescent="0.25">
      <c r="A251" s="1" t="s">
        <v>433</v>
      </c>
      <c r="B251" s="2" t="s">
        <v>555</v>
      </c>
      <c r="C251" s="1" t="s">
        <v>200</v>
      </c>
      <c r="D251" s="2" t="s">
        <v>438</v>
      </c>
      <c r="E251" s="1" t="s">
        <v>6</v>
      </c>
      <c r="F251" s="1" t="s">
        <v>951</v>
      </c>
      <c r="G251" s="3" t="s">
        <v>1608</v>
      </c>
      <c r="I251" s="5" t="s">
        <v>1009</v>
      </c>
      <c r="J251" s="5"/>
      <c r="K251" s="5"/>
      <c r="M251" s="1" t="s">
        <v>946</v>
      </c>
      <c r="N251" s="1">
        <v>53</v>
      </c>
      <c r="O251" s="1" t="s">
        <v>426</v>
      </c>
      <c r="P251" s="1">
        <v>1</v>
      </c>
      <c r="S251" s="1">
        <v>1</v>
      </c>
      <c r="U251" s="4">
        <v>1.1399999999999999</v>
      </c>
      <c r="V251" s="4">
        <f t="shared" si="16"/>
        <v>60.419999999999995</v>
      </c>
      <c r="W251" s="33">
        <v>0.7</v>
      </c>
      <c r="X251" s="23">
        <f t="shared" si="19"/>
        <v>0.34200000000000003</v>
      </c>
      <c r="Y251" s="23">
        <f t="shared" si="17"/>
        <v>18.126000000000001</v>
      </c>
    </row>
    <row r="252" spans="1:27" s="16" customFormat="1" x14ac:dyDescent="0.25">
      <c r="A252" s="1" t="s">
        <v>433</v>
      </c>
      <c r="B252" s="2" t="s">
        <v>551</v>
      </c>
      <c r="C252" s="1" t="s">
        <v>71</v>
      </c>
      <c r="D252" s="2" t="s">
        <v>437</v>
      </c>
      <c r="E252" s="1" t="s">
        <v>6</v>
      </c>
      <c r="F252" s="1" t="s">
        <v>951</v>
      </c>
      <c r="G252" s="3" t="s">
        <v>296</v>
      </c>
      <c r="H252" s="1"/>
      <c r="I252" s="5" t="s">
        <v>72</v>
      </c>
      <c r="J252" s="5"/>
      <c r="K252" s="5"/>
      <c r="L252" s="1"/>
      <c r="M252" s="1" t="s">
        <v>946</v>
      </c>
      <c r="N252" s="1">
        <v>34</v>
      </c>
      <c r="O252" s="1" t="s">
        <v>426</v>
      </c>
      <c r="P252" s="1">
        <v>1</v>
      </c>
      <c r="Q252" s="1"/>
      <c r="R252" s="1"/>
      <c r="S252" s="1">
        <v>1</v>
      </c>
      <c r="T252" s="1"/>
      <c r="U252" s="4"/>
      <c r="V252" s="4">
        <f t="shared" si="16"/>
        <v>0</v>
      </c>
      <c r="W252" s="33"/>
      <c r="X252" s="23">
        <v>1</v>
      </c>
      <c r="Y252" s="23">
        <f t="shared" si="17"/>
        <v>34</v>
      </c>
      <c r="Z252" s="1"/>
      <c r="AA252" s="1"/>
    </row>
    <row r="253" spans="1:27" s="1" customFormat="1" x14ac:dyDescent="0.25">
      <c r="A253" s="1" t="s">
        <v>433</v>
      </c>
      <c r="B253" s="2" t="s">
        <v>551</v>
      </c>
      <c r="C253" s="1" t="s">
        <v>5</v>
      </c>
      <c r="D253" s="2" t="s">
        <v>438</v>
      </c>
      <c r="E253" s="1" t="s">
        <v>6</v>
      </c>
      <c r="F253" s="1" t="s">
        <v>6</v>
      </c>
      <c r="G253" s="3" t="s">
        <v>46</v>
      </c>
      <c r="I253" s="5" t="s">
        <v>403</v>
      </c>
      <c r="J253" s="5"/>
      <c r="K253" s="5"/>
      <c r="M253" s="1" t="s">
        <v>946</v>
      </c>
      <c r="N253" s="1">
        <v>37</v>
      </c>
      <c r="O253" s="1" t="s">
        <v>426</v>
      </c>
      <c r="P253" s="1">
        <v>1</v>
      </c>
      <c r="S253" s="1">
        <v>1</v>
      </c>
      <c r="U253" s="4">
        <v>9.2899999999999991</v>
      </c>
      <c r="V253" s="4">
        <f t="shared" si="16"/>
        <v>343.72999999999996</v>
      </c>
      <c r="W253" s="33">
        <v>0.8</v>
      </c>
      <c r="X253" s="23">
        <f t="shared" ref="X253:X298" si="20">U253*(1-W253)</f>
        <v>1.8579999999999994</v>
      </c>
      <c r="Y253" s="23">
        <f t="shared" si="17"/>
        <v>68.745999999999981</v>
      </c>
    </row>
    <row r="254" spans="1:27" s="16" customFormat="1" x14ac:dyDescent="0.25">
      <c r="A254" s="1" t="s">
        <v>433</v>
      </c>
      <c r="B254" s="2" t="s">
        <v>551</v>
      </c>
      <c r="C254" s="1" t="s">
        <v>5</v>
      </c>
      <c r="D254" s="2" t="s">
        <v>437</v>
      </c>
      <c r="E254" s="1" t="s">
        <v>6</v>
      </c>
      <c r="F254" s="1" t="s">
        <v>6</v>
      </c>
      <c r="G254" s="3" t="s">
        <v>252</v>
      </c>
      <c r="H254" s="1"/>
      <c r="I254" s="5" t="s">
        <v>404</v>
      </c>
      <c r="J254" s="5"/>
      <c r="K254" s="5"/>
      <c r="L254" s="1"/>
      <c r="M254" s="1" t="s">
        <v>946</v>
      </c>
      <c r="N254" s="1">
        <v>3</v>
      </c>
      <c r="O254" s="1" t="s">
        <v>426</v>
      </c>
      <c r="P254" s="1">
        <v>1</v>
      </c>
      <c r="Q254" s="1"/>
      <c r="R254" s="1"/>
      <c r="S254" s="1">
        <v>1</v>
      </c>
      <c r="T254" s="1"/>
      <c r="U254" s="4">
        <v>16.77</v>
      </c>
      <c r="V254" s="4">
        <f t="shared" si="16"/>
        <v>50.31</v>
      </c>
      <c r="W254" s="33">
        <v>0.7</v>
      </c>
      <c r="X254" s="23">
        <f t="shared" si="20"/>
        <v>5.0310000000000006</v>
      </c>
      <c r="Y254" s="23">
        <f t="shared" si="17"/>
        <v>15.093000000000002</v>
      </c>
      <c r="Z254" s="1"/>
      <c r="AA254" s="1"/>
    </row>
    <row r="255" spans="1:27" s="1" customFormat="1" x14ac:dyDescent="0.25">
      <c r="A255" s="1" t="s">
        <v>433</v>
      </c>
      <c r="B255" s="2" t="s">
        <v>551</v>
      </c>
      <c r="C255" s="1" t="s">
        <v>5</v>
      </c>
      <c r="D255" s="2" t="s">
        <v>438</v>
      </c>
      <c r="E255" s="1" t="s">
        <v>6</v>
      </c>
      <c r="F255" s="1" t="s">
        <v>6</v>
      </c>
      <c r="G255" s="3" t="s">
        <v>50</v>
      </c>
      <c r="I255" s="5" t="s">
        <v>68</v>
      </c>
      <c r="J255" s="5"/>
      <c r="K255" s="5"/>
      <c r="M255" s="1" t="s">
        <v>946</v>
      </c>
      <c r="N255" s="1">
        <v>32</v>
      </c>
      <c r="O255" s="1" t="s">
        <v>426</v>
      </c>
      <c r="P255" s="1">
        <v>1</v>
      </c>
      <c r="S255" s="1">
        <v>1</v>
      </c>
      <c r="U255" s="4">
        <v>1.73</v>
      </c>
      <c r="V255" s="4">
        <f t="shared" si="16"/>
        <v>55.36</v>
      </c>
      <c r="W255" s="33">
        <v>0.7</v>
      </c>
      <c r="X255" s="23">
        <f t="shared" si="20"/>
        <v>0.51900000000000002</v>
      </c>
      <c r="Y255" s="23">
        <f t="shared" si="17"/>
        <v>16.608000000000001</v>
      </c>
    </row>
    <row r="256" spans="1:27" s="1" customFormat="1" x14ac:dyDescent="0.25">
      <c r="A256" s="1" t="s">
        <v>433</v>
      </c>
      <c r="B256" s="2" t="s">
        <v>551</v>
      </c>
      <c r="C256" s="1" t="s">
        <v>71</v>
      </c>
      <c r="D256" s="2" t="s">
        <v>438</v>
      </c>
      <c r="E256" s="1" t="s">
        <v>6</v>
      </c>
      <c r="F256" s="1" t="s">
        <v>951</v>
      </c>
      <c r="G256" s="3" t="s">
        <v>1759</v>
      </c>
      <c r="I256" s="5" t="s">
        <v>1027</v>
      </c>
      <c r="J256" s="5"/>
      <c r="K256" s="5"/>
      <c r="M256" s="1" t="s">
        <v>946</v>
      </c>
      <c r="N256" s="1">
        <v>12</v>
      </c>
      <c r="O256" s="1" t="s">
        <v>426</v>
      </c>
      <c r="P256" s="1">
        <v>1</v>
      </c>
      <c r="S256" s="1">
        <v>1</v>
      </c>
      <c r="U256" s="4">
        <v>9.42</v>
      </c>
      <c r="V256" s="4">
        <f t="shared" si="16"/>
        <v>113.03999999999999</v>
      </c>
      <c r="W256" s="33">
        <v>0.7</v>
      </c>
      <c r="X256" s="23">
        <f t="shared" si="20"/>
        <v>2.8260000000000005</v>
      </c>
      <c r="Y256" s="23">
        <f t="shared" si="17"/>
        <v>33.912000000000006</v>
      </c>
    </row>
    <row r="257" spans="1:27" s="1" customFormat="1" x14ac:dyDescent="0.25">
      <c r="A257" s="1" t="s">
        <v>433</v>
      </c>
      <c r="B257" s="2" t="s">
        <v>551</v>
      </c>
      <c r="C257" s="1" t="s">
        <v>200</v>
      </c>
      <c r="D257" s="2" t="s">
        <v>448</v>
      </c>
      <c r="E257" s="1" t="s">
        <v>6</v>
      </c>
      <c r="F257" s="1" t="s">
        <v>951</v>
      </c>
      <c r="G257" s="3" t="s">
        <v>287</v>
      </c>
      <c r="I257" s="5" t="s">
        <v>72</v>
      </c>
      <c r="J257" s="5"/>
      <c r="K257" s="5"/>
      <c r="M257" s="1" t="s">
        <v>946</v>
      </c>
      <c r="N257" s="1">
        <v>22</v>
      </c>
      <c r="O257" s="1" t="s">
        <v>426</v>
      </c>
      <c r="P257" s="1">
        <v>1</v>
      </c>
      <c r="S257" s="1">
        <v>1</v>
      </c>
      <c r="U257" s="4">
        <v>9.5299999999999994</v>
      </c>
      <c r="V257" s="4">
        <f t="shared" si="16"/>
        <v>209.66</v>
      </c>
      <c r="W257" s="33">
        <v>0.7</v>
      </c>
      <c r="X257" s="23">
        <f t="shared" si="20"/>
        <v>2.8590000000000004</v>
      </c>
      <c r="Y257" s="23">
        <f t="shared" si="17"/>
        <v>62.89800000000001</v>
      </c>
    </row>
    <row r="258" spans="1:27" s="1" customFormat="1" x14ac:dyDescent="0.25">
      <c r="A258" s="1" t="s">
        <v>433</v>
      </c>
      <c r="B258" s="2" t="s">
        <v>551</v>
      </c>
      <c r="C258" s="1" t="s">
        <v>71</v>
      </c>
      <c r="D258" s="2" t="s">
        <v>438</v>
      </c>
      <c r="E258" s="1" t="s">
        <v>6</v>
      </c>
      <c r="F258" s="1" t="s">
        <v>951</v>
      </c>
      <c r="G258" s="3" t="s">
        <v>269</v>
      </c>
      <c r="I258" s="5" t="s">
        <v>1052</v>
      </c>
      <c r="J258" s="5"/>
      <c r="K258" s="5"/>
      <c r="M258" s="1" t="s">
        <v>946</v>
      </c>
      <c r="N258" s="1">
        <v>8</v>
      </c>
      <c r="O258" s="1" t="s">
        <v>426</v>
      </c>
      <c r="P258" s="1">
        <v>1</v>
      </c>
      <c r="S258" s="1">
        <v>1</v>
      </c>
      <c r="U258" s="4">
        <v>11.77</v>
      </c>
      <c r="V258" s="4">
        <f t="shared" ref="V258:V321" si="21">U258*N258</f>
        <v>94.16</v>
      </c>
      <c r="W258" s="33">
        <v>0.7</v>
      </c>
      <c r="X258" s="23">
        <f t="shared" si="20"/>
        <v>3.5310000000000006</v>
      </c>
      <c r="Y258" s="23">
        <f t="shared" ref="Y258:Y321" si="22">X258*N258</f>
        <v>28.248000000000005</v>
      </c>
    </row>
    <row r="259" spans="1:27" s="1" customFormat="1" x14ac:dyDescent="0.25">
      <c r="A259" s="1" t="s">
        <v>433</v>
      </c>
      <c r="B259" s="2" t="s">
        <v>551</v>
      </c>
      <c r="C259" s="1" t="s">
        <v>5</v>
      </c>
      <c r="D259" s="2" t="s">
        <v>438</v>
      </c>
      <c r="E259" s="1" t="s">
        <v>6</v>
      </c>
      <c r="F259" s="1" t="s">
        <v>6</v>
      </c>
      <c r="G259" s="3" t="s">
        <v>48</v>
      </c>
      <c r="I259" s="5" t="s">
        <v>979</v>
      </c>
      <c r="J259" s="5"/>
      <c r="K259" s="5"/>
      <c r="M259" s="1" t="s">
        <v>946</v>
      </c>
      <c r="N259" s="1">
        <v>9</v>
      </c>
      <c r="O259" s="1" t="s">
        <v>426</v>
      </c>
      <c r="P259" s="1">
        <v>1</v>
      </c>
      <c r="S259" s="1">
        <v>1</v>
      </c>
      <c r="U259" s="4">
        <v>18.190000000000001</v>
      </c>
      <c r="V259" s="4">
        <f t="shared" si="21"/>
        <v>163.71</v>
      </c>
      <c r="W259" s="33">
        <v>0.7</v>
      </c>
      <c r="X259" s="23">
        <f t="shared" si="20"/>
        <v>5.4570000000000016</v>
      </c>
      <c r="Y259" s="23">
        <f t="shared" si="22"/>
        <v>49.113000000000014</v>
      </c>
    </row>
    <row r="260" spans="1:27" s="1" customFormat="1" x14ac:dyDescent="0.25">
      <c r="A260" s="1" t="s">
        <v>433</v>
      </c>
      <c r="B260" s="2" t="s">
        <v>555</v>
      </c>
      <c r="C260" s="1" t="s">
        <v>38</v>
      </c>
      <c r="D260" s="2" t="s">
        <v>551</v>
      </c>
      <c r="E260" s="1" t="s">
        <v>6</v>
      </c>
      <c r="F260" s="1" t="s">
        <v>951</v>
      </c>
      <c r="G260" s="6" t="s">
        <v>286</v>
      </c>
      <c r="I260" s="5" t="s">
        <v>1028</v>
      </c>
      <c r="J260" s="5"/>
      <c r="K260" s="5"/>
      <c r="M260" s="1" t="s">
        <v>946</v>
      </c>
      <c r="N260" s="1">
        <v>24</v>
      </c>
      <c r="O260" s="1" t="s">
        <v>426</v>
      </c>
      <c r="P260" s="1">
        <v>1</v>
      </c>
      <c r="S260" s="1">
        <v>1</v>
      </c>
      <c r="U260" s="4">
        <v>6.54</v>
      </c>
      <c r="V260" s="4">
        <f t="shared" si="21"/>
        <v>156.96</v>
      </c>
      <c r="W260" s="33">
        <v>0.7</v>
      </c>
      <c r="X260" s="23">
        <f t="shared" si="20"/>
        <v>1.9620000000000004</v>
      </c>
      <c r="Y260" s="23">
        <f t="shared" si="22"/>
        <v>47.088000000000008</v>
      </c>
    </row>
    <row r="261" spans="1:27" s="1" customFormat="1" x14ac:dyDescent="0.25">
      <c r="A261" s="1" t="s">
        <v>433</v>
      </c>
      <c r="B261" s="2" t="s">
        <v>551</v>
      </c>
      <c r="C261" s="1" t="s">
        <v>5</v>
      </c>
      <c r="D261" s="2" t="s">
        <v>436</v>
      </c>
      <c r="E261" s="1" t="s">
        <v>6</v>
      </c>
      <c r="F261" s="1" t="s">
        <v>6</v>
      </c>
      <c r="G261" s="3" t="s">
        <v>276</v>
      </c>
      <c r="I261" s="5" t="s">
        <v>1177</v>
      </c>
      <c r="J261" s="5"/>
      <c r="K261" s="5"/>
      <c r="M261" s="1" t="s">
        <v>946</v>
      </c>
      <c r="N261" s="1">
        <v>1</v>
      </c>
      <c r="O261" s="1" t="s">
        <v>426</v>
      </c>
      <c r="P261" s="1">
        <v>1</v>
      </c>
      <c r="S261" s="1">
        <v>1</v>
      </c>
      <c r="U261" s="4">
        <v>124.06</v>
      </c>
      <c r="V261" s="4">
        <f t="shared" si="21"/>
        <v>124.06</v>
      </c>
      <c r="W261" s="33">
        <v>0.7</v>
      </c>
      <c r="X261" s="23">
        <f t="shared" si="20"/>
        <v>37.218000000000004</v>
      </c>
      <c r="Y261" s="23">
        <f t="shared" si="22"/>
        <v>37.218000000000004</v>
      </c>
    </row>
    <row r="262" spans="1:27" s="16" customFormat="1" x14ac:dyDescent="0.25">
      <c r="A262" s="1" t="s">
        <v>433</v>
      </c>
      <c r="B262" s="2" t="s">
        <v>551</v>
      </c>
      <c r="C262" s="1" t="s">
        <v>5</v>
      </c>
      <c r="D262" s="2" t="s">
        <v>448</v>
      </c>
      <c r="E262" s="1" t="s">
        <v>6</v>
      </c>
      <c r="F262" s="1" t="s">
        <v>6</v>
      </c>
      <c r="G262" s="3" t="s">
        <v>42</v>
      </c>
      <c r="H262" s="1"/>
      <c r="I262" s="5" t="s">
        <v>72</v>
      </c>
      <c r="J262" s="5"/>
      <c r="K262" s="5"/>
      <c r="L262" s="1"/>
      <c r="M262" s="1" t="s">
        <v>946</v>
      </c>
      <c r="N262" s="1">
        <v>5</v>
      </c>
      <c r="O262" s="1" t="s">
        <v>426</v>
      </c>
      <c r="P262" s="1">
        <v>1</v>
      </c>
      <c r="Q262" s="1"/>
      <c r="R262" s="1"/>
      <c r="S262" s="1">
        <v>1</v>
      </c>
      <c r="T262" s="1"/>
      <c r="U262" s="4">
        <v>61.88</v>
      </c>
      <c r="V262" s="4">
        <f t="shared" si="21"/>
        <v>309.40000000000003</v>
      </c>
      <c r="W262" s="33">
        <v>0.7</v>
      </c>
      <c r="X262" s="23">
        <f t="shared" si="20"/>
        <v>18.564000000000004</v>
      </c>
      <c r="Y262" s="23">
        <f t="shared" si="22"/>
        <v>92.820000000000022</v>
      </c>
      <c r="Z262" s="1"/>
      <c r="AA262" s="1"/>
    </row>
    <row r="263" spans="1:27" s="1" customFormat="1" x14ac:dyDescent="0.25">
      <c r="A263" s="1" t="s">
        <v>433</v>
      </c>
      <c r="B263" s="2" t="s">
        <v>551</v>
      </c>
      <c r="C263" s="1" t="s">
        <v>5</v>
      </c>
      <c r="D263" s="2" t="s">
        <v>438</v>
      </c>
      <c r="E263" s="1" t="s">
        <v>6</v>
      </c>
      <c r="F263" s="1" t="s">
        <v>6</v>
      </c>
      <c r="G263" s="3" t="s">
        <v>53</v>
      </c>
      <c r="I263" s="5" t="s">
        <v>404</v>
      </c>
      <c r="J263" s="5"/>
      <c r="K263" s="5"/>
      <c r="M263" s="1" t="s">
        <v>946</v>
      </c>
      <c r="N263" s="1">
        <v>93</v>
      </c>
      <c r="O263" s="1" t="s">
        <v>426</v>
      </c>
      <c r="P263" s="1">
        <v>1</v>
      </c>
      <c r="S263" s="1">
        <v>1</v>
      </c>
      <c r="U263" s="4">
        <v>6.48</v>
      </c>
      <c r="V263" s="4">
        <f t="shared" si="21"/>
        <v>602.64</v>
      </c>
      <c r="W263" s="33">
        <v>0.7</v>
      </c>
      <c r="X263" s="23">
        <f t="shared" si="20"/>
        <v>1.9440000000000004</v>
      </c>
      <c r="Y263" s="23">
        <f t="shared" si="22"/>
        <v>180.79200000000003</v>
      </c>
    </row>
    <row r="264" spans="1:27" s="1" customFormat="1" x14ac:dyDescent="0.25">
      <c r="A264" s="1" t="s">
        <v>433</v>
      </c>
      <c r="B264" s="2" t="s">
        <v>551</v>
      </c>
      <c r="C264" s="1" t="s">
        <v>5</v>
      </c>
      <c r="D264" s="2" t="s">
        <v>438</v>
      </c>
      <c r="E264" s="1" t="s">
        <v>6</v>
      </c>
      <c r="F264" s="1" t="s">
        <v>6</v>
      </c>
      <c r="G264" s="3" t="s">
        <v>1175</v>
      </c>
      <c r="I264" s="5" t="s">
        <v>1176</v>
      </c>
      <c r="J264" s="5"/>
      <c r="K264" s="5"/>
      <c r="M264" s="1" t="s">
        <v>946</v>
      </c>
      <c r="N264" s="1">
        <v>8</v>
      </c>
      <c r="O264" s="1" t="s">
        <v>426</v>
      </c>
      <c r="P264" s="1">
        <v>1</v>
      </c>
      <c r="S264" s="1">
        <v>1</v>
      </c>
      <c r="U264" s="4">
        <v>6.28</v>
      </c>
      <c r="V264" s="4">
        <f t="shared" si="21"/>
        <v>50.24</v>
      </c>
      <c r="W264" s="33">
        <v>0.7</v>
      </c>
      <c r="X264" s="23">
        <f t="shared" si="20"/>
        <v>1.8840000000000003</v>
      </c>
      <c r="Y264" s="23">
        <f t="shared" si="22"/>
        <v>15.072000000000003</v>
      </c>
    </row>
    <row r="265" spans="1:27" s="1" customFormat="1" x14ac:dyDescent="0.25">
      <c r="A265" s="1" t="s">
        <v>433</v>
      </c>
      <c r="B265" s="2" t="s">
        <v>551</v>
      </c>
      <c r="C265" s="1" t="s">
        <v>5</v>
      </c>
      <c r="D265" s="2" t="s">
        <v>438</v>
      </c>
      <c r="E265" s="1" t="s">
        <v>6</v>
      </c>
      <c r="F265" s="1" t="s">
        <v>6</v>
      </c>
      <c r="G265" s="3" t="s">
        <v>47</v>
      </c>
      <c r="I265" s="5" t="s">
        <v>1174</v>
      </c>
      <c r="J265" s="5"/>
      <c r="K265" s="5"/>
      <c r="M265" s="1" t="s">
        <v>946</v>
      </c>
      <c r="N265" s="1">
        <v>16</v>
      </c>
      <c r="O265" s="1" t="s">
        <v>426</v>
      </c>
      <c r="P265" s="1">
        <v>1</v>
      </c>
      <c r="S265" s="1">
        <v>1</v>
      </c>
      <c r="U265" s="4">
        <v>12.89</v>
      </c>
      <c r="V265" s="4">
        <f t="shared" si="21"/>
        <v>206.24</v>
      </c>
      <c r="W265" s="33">
        <v>0.7</v>
      </c>
      <c r="X265" s="23">
        <f t="shared" si="20"/>
        <v>3.8670000000000009</v>
      </c>
      <c r="Y265" s="23">
        <f t="shared" si="22"/>
        <v>61.872000000000014</v>
      </c>
    </row>
    <row r="266" spans="1:27" s="1" customFormat="1" x14ac:dyDescent="0.25">
      <c r="A266" s="1" t="s">
        <v>433</v>
      </c>
      <c r="B266" s="2" t="s">
        <v>551</v>
      </c>
      <c r="C266" s="1" t="s">
        <v>71</v>
      </c>
      <c r="D266" s="2" t="s">
        <v>437</v>
      </c>
      <c r="E266" s="1" t="s">
        <v>6</v>
      </c>
      <c r="F266" s="1" t="s">
        <v>951</v>
      </c>
      <c r="G266" s="3" t="s">
        <v>298</v>
      </c>
      <c r="I266" s="5" t="s">
        <v>1051</v>
      </c>
      <c r="J266" s="5"/>
      <c r="K266" s="5"/>
      <c r="M266" s="1" t="s">
        <v>946</v>
      </c>
      <c r="N266" s="1">
        <v>3</v>
      </c>
      <c r="O266" s="1" t="s">
        <v>426</v>
      </c>
      <c r="P266" s="1">
        <v>1</v>
      </c>
      <c r="S266" s="1">
        <v>1</v>
      </c>
      <c r="U266" s="4">
        <v>6.76</v>
      </c>
      <c r="V266" s="4">
        <f t="shared" si="21"/>
        <v>20.28</v>
      </c>
      <c r="W266" s="33">
        <v>0.7</v>
      </c>
      <c r="X266" s="23">
        <f t="shared" si="20"/>
        <v>2.028</v>
      </c>
      <c r="Y266" s="23">
        <f t="shared" si="22"/>
        <v>6.0839999999999996</v>
      </c>
    </row>
    <row r="267" spans="1:27" s="1" customFormat="1" x14ac:dyDescent="0.25">
      <c r="A267" s="1" t="s">
        <v>433</v>
      </c>
      <c r="B267" s="2" t="s">
        <v>551</v>
      </c>
      <c r="C267" s="1" t="s">
        <v>5</v>
      </c>
      <c r="D267" s="2" t="s">
        <v>438</v>
      </c>
      <c r="E267" s="1" t="s">
        <v>6</v>
      </c>
      <c r="F267" s="1" t="s">
        <v>6</v>
      </c>
      <c r="G267" s="3" t="s">
        <v>52</v>
      </c>
      <c r="I267" s="5" t="s">
        <v>979</v>
      </c>
      <c r="J267" s="5"/>
      <c r="K267" s="5"/>
      <c r="M267" s="1" t="s">
        <v>946</v>
      </c>
      <c r="N267" s="1">
        <v>15</v>
      </c>
      <c r="O267" s="1" t="s">
        <v>426</v>
      </c>
      <c r="P267" s="1">
        <v>1</v>
      </c>
      <c r="S267" s="1">
        <v>1</v>
      </c>
      <c r="U267" s="4">
        <v>8.49</v>
      </c>
      <c r="V267" s="4">
        <f t="shared" si="21"/>
        <v>127.35000000000001</v>
      </c>
      <c r="W267" s="33">
        <v>0.7</v>
      </c>
      <c r="X267" s="23">
        <f t="shared" si="20"/>
        <v>2.5470000000000006</v>
      </c>
      <c r="Y267" s="23">
        <f t="shared" si="22"/>
        <v>38.205000000000013</v>
      </c>
    </row>
    <row r="268" spans="1:27" s="1" customFormat="1" x14ac:dyDescent="0.25">
      <c r="A268" s="1" t="s">
        <v>433</v>
      </c>
      <c r="B268" s="2" t="s">
        <v>555</v>
      </c>
      <c r="C268" s="1" t="s">
        <v>200</v>
      </c>
      <c r="D268" s="2" t="s">
        <v>436</v>
      </c>
      <c r="E268" s="1" t="s">
        <v>6</v>
      </c>
      <c r="F268" s="1" t="s">
        <v>951</v>
      </c>
      <c r="G268" s="3" t="s">
        <v>1605</v>
      </c>
      <c r="I268" s="5" t="s">
        <v>1007</v>
      </c>
      <c r="J268" s="5"/>
      <c r="K268" s="5"/>
      <c r="M268" s="1" t="s">
        <v>946</v>
      </c>
      <c r="N268" s="1">
        <v>29</v>
      </c>
      <c r="O268" s="1" t="s">
        <v>426</v>
      </c>
      <c r="P268" s="1">
        <v>24</v>
      </c>
      <c r="S268" s="1">
        <v>1</v>
      </c>
      <c r="U268" s="4">
        <v>2.8</v>
      </c>
      <c r="V268" s="4">
        <f t="shared" si="21"/>
        <v>81.199999999999989</v>
      </c>
      <c r="W268" s="33">
        <v>0.7</v>
      </c>
      <c r="X268" s="23">
        <f t="shared" si="20"/>
        <v>0.84000000000000008</v>
      </c>
      <c r="Y268" s="23">
        <f t="shared" si="22"/>
        <v>24.360000000000003</v>
      </c>
    </row>
    <row r="269" spans="1:27" s="1" customFormat="1" x14ac:dyDescent="0.25">
      <c r="A269" s="1" t="s">
        <v>433</v>
      </c>
      <c r="B269" s="2" t="s">
        <v>555</v>
      </c>
      <c r="C269" s="1" t="s">
        <v>200</v>
      </c>
      <c r="D269" s="2" t="s">
        <v>438</v>
      </c>
      <c r="E269" s="1" t="s">
        <v>6</v>
      </c>
      <c r="F269" s="1" t="s">
        <v>951</v>
      </c>
      <c r="G269" s="3" t="s">
        <v>1609</v>
      </c>
      <c r="I269" s="5" t="s">
        <v>159</v>
      </c>
      <c r="J269" s="5"/>
      <c r="K269" s="5"/>
      <c r="M269" s="1" t="s">
        <v>946</v>
      </c>
      <c r="N269" s="1">
        <v>356</v>
      </c>
      <c r="O269" s="1" t="s">
        <v>426</v>
      </c>
      <c r="P269" s="1">
        <v>1</v>
      </c>
      <c r="S269" s="1">
        <v>1</v>
      </c>
      <c r="U269" s="4">
        <v>1.5</v>
      </c>
      <c r="V269" s="4">
        <f t="shared" si="21"/>
        <v>534</v>
      </c>
      <c r="W269" s="33">
        <v>0.7</v>
      </c>
      <c r="X269" s="23">
        <f t="shared" si="20"/>
        <v>0.45000000000000007</v>
      </c>
      <c r="Y269" s="23">
        <f t="shared" si="22"/>
        <v>160.20000000000002</v>
      </c>
    </row>
    <row r="270" spans="1:27" s="1" customFormat="1" x14ac:dyDescent="0.25">
      <c r="A270" s="1" t="s">
        <v>433</v>
      </c>
      <c r="B270" s="2" t="s">
        <v>555</v>
      </c>
      <c r="C270" s="1" t="s">
        <v>200</v>
      </c>
      <c r="D270" s="2" t="s">
        <v>438</v>
      </c>
      <c r="E270" s="1" t="s">
        <v>6</v>
      </c>
      <c r="F270" s="1" t="s">
        <v>951</v>
      </c>
      <c r="G270" s="3" t="s">
        <v>1610</v>
      </c>
      <c r="I270" s="5" t="s">
        <v>159</v>
      </c>
      <c r="J270" s="5"/>
      <c r="K270" s="5"/>
      <c r="M270" s="1" t="s">
        <v>946</v>
      </c>
      <c r="N270" s="1">
        <v>420</v>
      </c>
      <c r="O270" s="1" t="s">
        <v>426</v>
      </c>
      <c r="P270" s="1">
        <v>1</v>
      </c>
      <c r="S270" s="1">
        <v>1</v>
      </c>
      <c r="U270" s="4">
        <v>1.5</v>
      </c>
      <c r="V270" s="4">
        <f t="shared" si="21"/>
        <v>630</v>
      </c>
      <c r="W270" s="33">
        <v>0.7</v>
      </c>
      <c r="X270" s="23">
        <f t="shared" si="20"/>
        <v>0.45000000000000007</v>
      </c>
      <c r="Y270" s="23">
        <f t="shared" si="22"/>
        <v>189.00000000000003</v>
      </c>
    </row>
    <row r="271" spans="1:27" s="1" customFormat="1" x14ac:dyDescent="0.25">
      <c r="A271" s="1" t="s">
        <v>433</v>
      </c>
      <c r="B271" s="2" t="s">
        <v>551</v>
      </c>
      <c r="C271" s="1" t="s">
        <v>200</v>
      </c>
      <c r="D271" s="2" t="s">
        <v>448</v>
      </c>
      <c r="E271" s="1" t="s">
        <v>6</v>
      </c>
      <c r="F271" s="1" t="s">
        <v>951</v>
      </c>
      <c r="G271" s="6" t="s">
        <v>1615</v>
      </c>
      <c r="I271" s="5" t="s">
        <v>159</v>
      </c>
      <c r="J271" s="5"/>
      <c r="K271" s="5"/>
      <c r="M271" s="1" t="s">
        <v>946</v>
      </c>
      <c r="N271" s="1">
        <v>130</v>
      </c>
      <c r="O271" s="1" t="s">
        <v>426</v>
      </c>
      <c r="P271" s="1">
        <v>1</v>
      </c>
      <c r="S271" s="1">
        <v>1</v>
      </c>
      <c r="U271" s="4">
        <v>1.5</v>
      </c>
      <c r="V271" s="4">
        <f t="shared" si="21"/>
        <v>195</v>
      </c>
      <c r="W271" s="33">
        <v>0.7</v>
      </c>
      <c r="X271" s="23">
        <f t="shared" si="20"/>
        <v>0.45000000000000007</v>
      </c>
      <c r="Y271" s="23">
        <f t="shared" si="22"/>
        <v>58.500000000000007</v>
      </c>
    </row>
    <row r="272" spans="1:27" s="16" customFormat="1" x14ac:dyDescent="0.25">
      <c r="A272" s="1" t="s">
        <v>433</v>
      </c>
      <c r="B272" s="2" t="s">
        <v>555</v>
      </c>
      <c r="C272" s="1" t="s">
        <v>200</v>
      </c>
      <c r="D272" s="2" t="s">
        <v>438</v>
      </c>
      <c r="E272" s="1" t="s">
        <v>6</v>
      </c>
      <c r="F272" s="1" t="s">
        <v>951</v>
      </c>
      <c r="G272" s="3" t="s">
        <v>1615</v>
      </c>
      <c r="H272" s="1"/>
      <c r="I272" s="5" t="s">
        <v>159</v>
      </c>
      <c r="J272" s="5"/>
      <c r="K272" s="5"/>
      <c r="L272" s="1"/>
      <c r="M272" s="1" t="s">
        <v>946</v>
      </c>
      <c r="N272" s="1">
        <v>30</v>
      </c>
      <c r="O272" s="1" t="s">
        <v>426</v>
      </c>
      <c r="P272" s="1">
        <v>1</v>
      </c>
      <c r="Q272" s="1"/>
      <c r="R272" s="1"/>
      <c r="S272" s="1">
        <v>1</v>
      </c>
      <c r="T272" s="1"/>
      <c r="U272" s="4">
        <v>1.5</v>
      </c>
      <c r="V272" s="4">
        <f t="shared" si="21"/>
        <v>45</v>
      </c>
      <c r="W272" s="33">
        <v>0.7</v>
      </c>
      <c r="X272" s="23">
        <f t="shared" si="20"/>
        <v>0.45000000000000007</v>
      </c>
      <c r="Y272" s="23">
        <f t="shared" si="22"/>
        <v>13.500000000000002</v>
      </c>
      <c r="Z272" s="1"/>
      <c r="AA272" s="1"/>
    </row>
    <row r="273" spans="1:27" s="1" customFormat="1" x14ac:dyDescent="0.25">
      <c r="A273" s="1" t="s">
        <v>433</v>
      </c>
      <c r="B273" s="2" t="s">
        <v>551</v>
      </c>
      <c r="C273" s="1" t="s">
        <v>38</v>
      </c>
      <c r="D273" s="2" t="s">
        <v>558</v>
      </c>
      <c r="E273" s="1" t="s">
        <v>6</v>
      </c>
      <c r="F273" s="1" t="s">
        <v>951</v>
      </c>
      <c r="G273" s="3" t="s">
        <v>277</v>
      </c>
      <c r="I273" s="5" t="s">
        <v>68</v>
      </c>
      <c r="J273" s="5"/>
      <c r="K273" s="5"/>
      <c r="M273" s="1" t="s">
        <v>946</v>
      </c>
      <c r="N273" s="1">
        <v>3</v>
      </c>
      <c r="O273" s="1" t="s">
        <v>426</v>
      </c>
      <c r="P273" s="1">
        <v>1</v>
      </c>
      <c r="S273" s="1">
        <v>1</v>
      </c>
      <c r="U273" s="4">
        <v>38.159999999999997</v>
      </c>
      <c r="V273" s="4">
        <f t="shared" si="21"/>
        <v>114.47999999999999</v>
      </c>
      <c r="W273" s="33">
        <v>0.7</v>
      </c>
      <c r="X273" s="23">
        <f t="shared" si="20"/>
        <v>11.448</v>
      </c>
      <c r="Y273" s="23">
        <f t="shared" si="22"/>
        <v>34.344000000000001</v>
      </c>
    </row>
    <row r="274" spans="1:27" s="1" customFormat="1" x14ac:dyDescent="0.25">
      <c r="A274" s="1" t="s">
        <v>433</v>
      </c>
      <c r="B274" s="2" t="s">
        <v>551</v>
      </c>
      <c r="C274" s="1" t="s">
        <v>200</v>
      </c>
      <c r="D274" s="2" t="s">
        <v>448</v>
      </c>
      <c r="E274" s="1" t="s">
        <v>6</v>
      </c>
      <c r="F274" s="1" t="s">
        <v>951</v>
      </c>
      <c r="G274" s="3" t="s">
        <v>292</v>
      </c>
      <c r="I274" s="5" t="s">
        <v>68</v>
      </c>
      <c r="J274" s="5"/>
      <c r="K274" s="5"/>
      <c r="M274" s="1" t="s">
        <v>946</v>
      </c>
      <c r="N274" s="1">
        <v>4</v>
      </c>
      <c r="O274" s="1" t="s">
        <v>426</v>
      </c>
      <c r="P274" s="1">
        <v>1</v>
      </c>
      <c r="S274" s="1">
        <v>1</v>
      </c>
      <c r="U274" s="4">
        <v>21.26</v>
      </c>
      <c r="V274" s="4">
        <f t="shared" si="21"/>
        <v>85.04</v>
      </c>
      <c r="W274" s="33">
        <v>0.7</v>
      </c>
      <c r="X274" s="23">
        <f t="shared" si="20"/>
        <v>6.378000000000001</v>
      </c>
      <c r="Y274" s="23">
        <f t="shared" si="22"/>
        <v>25.512000000000004</v>
      </c>
    </row>
    <row r="275" spans="1:27" s="1" customFormat="1" x14ac:dyDescent="0.25">
      <c r="A275" s="1" t="s">
        <v>433</v>
      </c>
      <c r="B275" s="2" t="s">
        <v>551</v>
      </c>
      <c r="C275" s="1" t="s">
        <v>38</v>
      </c>
      <c r="D275" s="2" t="s">
        <v>558</v>
      </c>
      <c r="E275" s="1" t="s">
        <v>6</v>
      </c>
      <c r="F275" s="1" t="s">
        <v>951</v>
      </c>
      <c r="G275" s="3" t="s">
        <v>278</v>
      </c>
      <c r="I275" s="5" t="s">
        <v>69</v>
      </c>
      <c r="J275" s="5"/>
      <c r="K275" s="5"/>
      <c r="M275" s="1" t="s">
        <v>946</v>
      </c>
      <c r="N275" s="1">
        <v>1</v>
      </c>
      <c r="O275" s="1" t="s">
        <v>426</v>
      </c>
      <c r="P275" s="1">
        <v>1</v>
      </c>
      <c r="S275" s="1">
        <v>1</v>
      </c>
      <c r="U275" s="4">
        <v>26.6</v>
      </c>
      <c r="V275" s="4">
        <f t="shared" si="21"/>
        <v>26.6</v>
      </c>
      <c r="W275" s="33">
        <v>0.7</v>
      </c>
      <c r="X275" s="23">
        <f t="shared" si="20"/>
        <v>7.9800000000000013</v>
      </c>
      <c r="Y275" s="23">
        <f t="shared" si="22"/>
        <v>7.9800000000000013</v>
      </c>
    </row>
    <row r="276" spans="1:27" s="1" customFormat="1" x14ac:dyDescent="0.25">
      <c r="A276" s="1" t="s">
        <v>433</v>
      </c>
      <c r="B276" s="2" t="s">
        <v>551</v>
      </c>
      <c r="C276" s="1" t="s">
        <v>38</v>
      </c>
      <c r="D276" s="2" t="s">
        <v>551</v>
      </c>
      <c r="E276" s="1" t="s">
        <v>6</v>
      </c>
      <c r="F276" s="1" t="s">
        <v>951</v>
      </c>
      <c r="G276" s="3" t="s">
        <v>249</v>
      </c>
      <c r="I276" s="5" t="s">
        <v>56</v>
      </c>
      <c r="J276" s="5"/>
      <c r="K276" s="5"/>
      <c r="M276" s="1" t="s">
        <v>946</v>
      </c>
      <c r="N276" s="1">
        <v>6</v>
      </c>
      <c r="O276" s="1" t="s">
        <v>426</v>
      </c>
      <c r="P276" s="1">
        <v>1</v>
      </c>
      <c r="S276" s="1">
        <v>1</v>
      </c>
      <c r="U276" s="4">
        <v>14.23</v>
      </c>
      <c r="V276" s="4">
        <f t="shared" si="21"/>
        <v>85.38</v>
      </c>
      <c r="W276" s="33">
        <v>0.7</v>
      </c>
      <c r="X276" s="23">
        <f t="shared" si="20"/>
        <v>4.269000000000001</v>
      </c>
      <c r="Y276" s="23">
        <f t="shared" si="22"/>
        <v>25.614000000000004</v>
      </c>
    </row>
    <row r="277" spans="1:27" s="1" customFormat="1" x14ac:dyDescent="0.25">
      <c r="A277" s="1" t="s">
        <v>433</v>
      </c>
      <c r="B277" s="2" t="s">
        <v>551</v>
      </c>
      <c r="C277" s="1" t="s">
        <v>71</v>
      </c>
      <c r="D277" s="2" t="s">
        <v>551</v>
      </c>
      <c r="E277" s="1" t="s">
        <v>6</v>
      </c>
      <c r="F277" s="1" t="s">
        <v>951</v>
      </c>
      <c r="G277" s="3" t="s">
        <v>191</v>
      </c>
      <c r="I277" s="5" t="s">
        <v>192</v>
      </c>
      <c r="J277" s="5"/>
      <c r="K277" s="5"/>
      <c r="M277" s="1" t="s">
        <v>946</v>
      </c>
      <c r="N277" s="1">
        <v>5</v>
      </c>
      <c r="O277" s="1" t="s">
        <v>426</v>
      </c>
      <c r="P277" s="1">
        <v>1</v>
      </c>
      <c r="S277" s="1">
        <v>1</v>
      </c>
      <c r="U277" s="4">
        <v>11.43</v>
      </c>
      <c r="V277" s="4">
        <f t="shared" si="21"/>
        <v>57.15</v>
      </c>
      <c r="W277" s="33">
        <v>0.7</v>
      </c>
      <c r="X277" s="23">
        <f t="shared" si="20"/>
        <v>3.4290000000000003</v>
      </c>
      <c r="Y277" s="23">
        <f t="shared" si="22"/>
        <v>17.145000000000003</v>
      </c>
    </row>
    <row r="278" spans="1:27" s="16" customFormat="1" x14ac:dyDescent="0.25">
      <c r="A278" s="1" t="s">
        <v>433</v>
      </c>
      <c r="B278" s="2" t="s">
        <v>555</v>
      </c>
      <c r="C278" s="1" t="s">
        <v>200</v>
      </c>
      <c r="D278" s="2" t="s">
        <v>437</v>
      </c>
      <c r="E278" s="1" t="s">
        <v>6</v>
      </c>
      <c r="F278" s="1" t="s">
        <v>951</v>
      </c>
      <c r="G278" s="3" t="s">
        <v>1607</v>
      </c>
      <c r="H278" s="1"/>
      <c r="I278" s="5" t="s">
        <v>1007</v>
      </c>
      <c r="J278" s="5"/>
      <c r="K278" s="5"/>
      <c r="L278" s="1"/>
      <c r="M278" s="1" t="s">
        <v>946</v>
      </c>
      <c r="N278" s="1">
        <v>29</v>
      </c>
      <c r="O278" s="1" t="s">
        <v>426</v>
      </c>
      <c r="P278" s="1">
        <v>29</v>
      </c>
      <c r="Q278" s="1"/>
      <c r="R278" s="1"/>
      <c r="S278" s="1">
        <v>1</v>
      </c>
      <c r="T278" s="1"/>
      <c r="U278" s="4">
        <v>3.4</v>
      </c>
      <c r="V278" s="4">
        <f t="shared" si="21"/>
        <v>98.6</v>
      </c>
      <c r="W278" s="33">
        <v>0.7</v>
      </c>
      <c r="X278" s="23">
        <f t="shared" si="20"/>
        <v>1.02</v>
      </c>
      <c r="Y278" s="23">
        <f t="shared" si="22"/>
        <v>29.580000000000002</v>
      </c>
      <c r="Z278" s="1"/>
      <c r="AA278" s="1"/>
    </row>
    <row r="279" spans="1:27" s="16" customFormat="1" x14ac:dyDescent="0.25">
      <c r="A279" s="1" t="s">
        <v>433</v>
      </c>
      <c r="B279" s="2" t="s">
        <v>551</v>
      </c>
      <c r="C279" s="1" t="s">
        <v>38</v>
      </c>
      <c r="D279" s="2" t="s">
        <v>551</v>
      </c>
      <c r="E279" s="1" t="s">
        <v>6</v>
      </c>
      <c r="F279" s="1" t="s">
        <v>951</v>
      </c>
      <c r="G279" s="3" t="s">
        <v>248</v>
      </c>
      <c r="H279" s="1"/>
      <c r="I279" s="5" t="s">
        <v>1141</v>
      </c>
      <c r="J279" s="5"/>
      <c r="K279" s="5"/>
      <c r="L279" s="1"/>
      <c r="M279" s="1" t="s">
        <v>946</v>
      </c>
      <c r="N279" s="1">
        <v>9</v>
      </c>
      <c r="O279" s="1" t="s">
        <v>426</v>
      </c>
      <c r="P279" s="1">
        <v>1</v>
      </c>
      <c r="Q279" s="1"/>
      <c r="R279" s="1"/>
      <c r="S279" s="1">
        <v>1</v>
      </c>
      <c r="T279" s="1"/>
      <c r="U279" s="4">
        <v>13.61</v>
      </c>
      <c r="V279" s="4">
        <f t="shared" si="21"/>
        <v>122.49</v>
      </c>
      <c r="W279" s="33">
        <v>0.7</v>
      </c>
      <c r="X279" s="23">
        <f t="shared" si="20"/>
        <v>4.0830000000000002</v>
      </c>
      <c r="Y279" s="23">
        <f t="shared" si="22"/>
        <v>36.747</v>
      </c>
      <c r="Z279" s="1"/>
      <c r="AA279" s="1"/>
    </row>
    <row r="280" spans="1:27" s="16" customFormat="1" x14ac:dyDescent="0.25">
      <c r="A280" s="1" t="s">
        <v>433</v>
      </c>
      <c r="B280" s="2" t="s">
        <v>555</v>
      </c>
      <c r="C280" s="1" t="s">
        <v>200</v>
      </c>
      <c r="D280" s="2" t="s">
        <v>448</v>
      </c>
      <c r="E280" s="1" t="s">
        <v>6</v>
      </c>
      <c r="F280" s="1" t="s">
        <v>951</v>
      </c>
      <c r="G280" s="3" t="s">
        <v>1613</v>
      </c>
      <c r="H280" s="1"/>
      <c r="I280" s="5" t="s">
        <v>1007</v>
      </c>
      <c r="J280" s="5"/>
      <c r="K280" s="5"/>
      <c r="L280" s="1"/>
      <c r="M280" s="1" t="s">
        <v>946</v>
      </c>
      <c r="N280" s="1">
        <v>52</v>
      </c>
      <c r="O280" s="1" t="s">
        <v>426</v>
      </c>
      <c r="P280" s="1">
        <v>1</v>
      </c>
      <c r="Q280" s="1"/>
      <c r="R280" s="1"/>
      <c r="S280" s="1">
        <v>1</v>
      </c>
      <c r="T280" s="1"/>
      <c r="U280" s="4">
        <v>3.96</v>
      </c>
      <c r="V280" s="4">
        <f t="shared" si="21"/>
        <v>205.92</v>
      </c>
      <c r="W280" s="33">
        <v>0.7</v>
      </c>
      <c r="X280" s="23">
        <f t="shared" si="20"/>
        <v>1.1880000000000002</v>
      </c>
      <c r="Y280" s="23">
        <f t="shared" si="22"/>
        <v>61.77600000000001</v>
      </c>
      <c r="Z280" s="1"/>
      <c r="AA280" s="1"/>
    </row>
    <row r="281" spans="1:27" s="16" customFormat="1" x14ac:dyDescent="0.25">
      <c r="A281" s="1" t="s">
        <v>433</v>
      </c>
      <c r="B281" s="2" t="s">
        <v>555</v>
      </c>
      <c r="C281" s="1" t="s">
        <v>200</v>
      </c>
      <c r="D281" s="2" t="s">
        <v>448</v>
      </c>
      <c r="E281" s="1" t="s">
        <v>6</v>
      </c>
      <c r="F281" s="1" t="s">
        <v>951</v>
      </c>
      <c r="G281" s="3" t="s">
        <v>1612</v>
      </c>
      <c r="H281" s="1"/>
      <c r="I281" s="5" t="s">
        <v>1007</v>
      </c>
      <c r="J281" s="5"/>
      <c r="K281" s="5"/>
      <c r="L281" s="1"/>
      <c r="M281" s="1" t="s">
        <v>946</v>
      </c>
      <c r="N281" s="1">
        <v>70</v>
      </c>
      <c r="O281" s="1" t="s">
        <v>426</v>
      </c>
      <c r="P281" s="1">
        <v>1</v>
      </c>
      <c r="Q281" s="1"/>
      <c r="R281" s="1"/>
      <c r="S281" s="1">
        <v>1</v>
      </c>
      <c r="T281" s="1"/>
      <c r="U281" s="4">
        <v>4.0199999999999996</v>
      </c>
      <c r="V281" s="4">
        <f t="shared" si="21"/>
        <v>281.39999999999998</v>
      </c>
      <c r="W281" s="33">
        <v>0.7</v>
      </c>
      <c r="X281" s="23">
        <f t="shared" si="20"/>
        <v>1.206</v>
      </c>
      <c r="Y281" s="23">
        <f t="shared" si="22"/>
        <v>84.42</v>
      </c>
      <c r="Z281" s="1"/>
      <c r="AA281" s="1"/>
    </row>
    <row r="282" spans="1:27" s="1" customFormat="1" x14ac:dyDescent="0.25">
      <c r="A282" s="1" t="s">
        <v>433</v>
      </c>
      <c r="B282" s="2" t="s">
        <v>551</v>
      </c>
      <c r="C282" s="1" t="s">
        <v>38</v>
      </c>
      <c r="D282" s="2" t="s">
        <v>452</v>
      </c>
      <c r="E282" s="1" t="s">
        <v>6</v>
      </c>
      <c r="F282" s="1" t="s">
        <v>951</v>
      </c>
      <c r="G282" s="3" t="s">
        <v>251</v>
      </c>
      <c r="I282" s="5" t="s">
        <v>1142</v>
      </c>
      <c r="J282" s="5"/>
      <c r="K282" s="5"/>
      <c r="M282" s="1" t="s">
        <v>946</v>
      </c>
      <c r="N282" s="1">
        <v>11</v>
      </c>
      <c r="O282" s="1" t="s">
        <v>426</v>
      </c>
      <c r="P282" s="1">
        <v>1</v>
      </c>
      <c r="S282" s="1">
        <v>1</v>
      </c>
      <c r="U282" s="4">
        <v>8.23</v>
      </c>
      <c r="V282" s="4">
        <f t="shared" si="21"/>
        <v>90.53</v>
      </c>
      <c r="W282" s="33">
        <v>0.7</v>
      </c>
      <c r="X282" s="23">
        <f t="shared" si="20"/>
        <v>2.4690000000000003</v>
      </c>
      <c r="Y282" s="23">
        <f t="shared" si="22"/>
        <v>27.159000000000002</v>
      </c>
    </row>
    <row r="283" spans="1:27" s="16" customFormat="1" x14ac:dyDescent="0.25">
      <c r="A283" s="1" t="s">
        <v>433</v>
      </c>
      <c r="B283" s="2" t="s">
        <v>551</v>
      </c>
      <c r="C283" s="1" t="s">
        <v>71</v>
      </c>
      <c r="D283" s="2" t="s">
        <v>551</v>
      </c>
      <c r="E283" s="1" t="s">
        <v>6</v>
      </c>
      <c r="F283" s="1" t="s">
        <v>951</v>
      </c>
      <c r="G283" s="3" t="s">
        <v>189</v>
      </c>
      <c r="H283" s="1"/>
      <c r="I283" s="5" t="s">
        <v>192</v>
      </c>
      <c r="J283" s="5"/>
      <c r="K283" s="5"/>
      <c r="L283" s="1"/>
      <c r="M283" s="1" t="s">
        <v>946</v>
      </c>
      <c r="N283" s="1">
        <v>2</v>
      </c>
      <c r="O283" s="1" t="s">
        <v>426</v>
      </c>
      <c r="P283" s="1">
        <v>1</v>
      </c>
      <c r="Q283" s="1"/>
      <c r="R283" s="1"/>
      <c r="S283" s="1">
        <v>1</v>
      </c>
      <c r="T283" s="1"/>
      <c r="U283" s="4">
        <v>13.18</v>
      </c>
      <c r="V283" s="4">
        <f t="shared" si="21"/>
        <v>26.36</v>
      </c>
      <c r="W283" s="33">
        <v>0.7</v>
      </c>
      <c r="X283" s="23">
        <f t="shared" si="20"/>
        <v>3.9540000000000006</v>
      </c>
      <c r="Y283" s="23">
        <f t="shared" si="22"/>
        <v>7.9080000000000013</v>
      </c>
      <c r="Z283" s="1"/>
      <c r="AA283" s="1"/>
    </row>
    <row r="284" spans="1:27" s="1" customFormat="1" x14ac:dyDescent="0.25">
      <c r="A284" s="1" t="s">
        <v>433</v>
      </c>
      <c r="B284" s="2" t="s">
        <v>551</v>
      </c>
      <c r="C284" s="1" t="s">
        <v>38</v>
      </c>
      <c r="D284" s="2" t="s">
        <v>436</v>
      </c>
      <c r="E284" s="1" t="s">
        <v>6</v>
      </c>
      <c r="F284" s="1" t="s">
        <v>6</v>
      </c>
      <c r="G284" s="3" t="s">
        <v>89</v>
      </c>
      <c r="I284" s="5" t="s">
        <v>207</v>
      </c>
      <c r="J284" s="5"/>
      <c r="K284" s="5"/>
      <c r="M284" s="1" t="s">
        <v>946</v>
      </c>
      <c r="N284" s="1">
        <v>3</v>
      </c>
      <c r="O284" s="1" t="s">
        <v>426</v>
      </c>
      <c r="P284" s="1">
        <v>1</v>
      </c>
      <c r="S284" s="1">
        <v>1</v>
      </c>
      <c r="U284" s="4">
        <v>9.6300000000000008</v>
      </c>
      <c r="V284" s="4">
        <f t="shared" si="21"/>
        <v>28.89</v>
      </c>
      <c r="W284" s="33">
        <v>0.7</v>
      </c>
      <c r="X284" s="23">
        <f t="shared" si="20"/>
        <v>2.8890000000000007</v>
      </c>
      <c r="Y284" s="23">
        <f t="shared" si="22"/>
        <v>8.6670000000000016</v>
      </c>
    </row>
    <row r="285" spans="1:27" s="1" customFormat="1" x14ac:dyDescent="0.25">
      <c r="A285" s="1" t="s">
        <v>433</v>
      </c>
      <c r="B285" s="2" t="s">
        <v>555</v>
      </c>
      <c r="C285" s="1" t="s">
        <v>71</v>
      </c>
      <c r="D285" s="2" t="s">
        <v>555</v>
      </c>
      <c r="E285" s="1" t="s">
        <v>6</v>
      </c>
      <c r="F285" s="1" t="s">
        <v>951</v>
      </c>
      <c r="G285" s="3" t="s">
        <v>1602</v>
      </c>
      <c r="I285" s="5" t="s">
        <v>1182</v>
      </c>
      <c r="J285" s="5"/>
      <c r="K285" s="5"/>
      <c r="M285" s="1" t="s">
        <v>946</v>
      </c>
      <c r="N285" s="1">
        <v>2</v>
      </c>
      <c r="O285" s="1" t="s">
        <v>426</v>
      </c>
      <c r="P285" s="1">
        <v>2</v>
      </c>
      <c r="S285" s="1">
        <v>1</v>
      </c>
      <c r="U285" s="4">
        <v>140.05000000000001</v>
      </c>
      <c r="V285" s="4">
        <f t="shared" si="21"/>
        <v>280.10000000000002</v>
      </c>
      <c r="W285" s="33">
        <v>0.7</v>
      </c>
      <c r="X285" s="23">
        <f t="shared" si="20"/>
        <v>42.015000000000008</v>
      </c>
      <c r="Y285" s="23">
        <f t="shared" si="22"/>
        <v>84.030000000000015</v>
      </c>
    </row>
    <row r="286" spans="1:27" s="1" customFormat="1" x14ac:dyDescent="0.25">
      <c r="A286" s="1" t="s">
        <v>433</v>
      </c>
      <c r="B286" s="2" t="s">
        <v>551</v>
      </c>
      <c r="C286" s="1" t="s">
        <v>200</v>
      </c>
      <c r="D286" s="2" t="s">
        <v>555</v>
      </c>
      <c r="E286" s="1" t="s">
        <v>6</v>
      </c>
      <c r="F286" s="1" t="s">
        <v>951</v>
      </c>
      <c r="G286" s="3" t="s">
        <v>1521</v>
      </c>
      <c r="I286" s="5" t="s">
        <v>1046</v>
      </c>
      <c r="J286" s="5"/>
      <c r="K286" s="5"/>
      <c r="M286" s="1" t="s">
        <v>946</v>
      </c>
      <c r="N286" s="1">
        <v>1</v>
      </c>
      <c r="O286" s="1" t="s">
        <v>426</v>
      </c>
      <c r="P286" s="1">
        <v>1</v>
      </c>
      <c r="S286" s="1">
        <v>1</v>
      </c>
      <c r="U286" s="4">
        <v>168.43</v>
      </c>
      <c r="V286" s="4">
        <f t="shared" si="21"/>
        <v>168.43</v>
      </c>
      <c r="W286" s="33">
        <v>0.7</v>
      </c>
      <c r="X286" s="23">
        <f t="shared" si="20"/>
        <v>50.529000000000011</v>
      </c>
      <c r="Y286" s="23">
        <f t="shared" si="22"/>
        <v>50.529000000000011</v>
      </c>
    </row>
    <row r="287" spans="1:27" s="1" customFormat="1" x14ac:dyDescent="0.25">
      <c r="A287" s="1" t="s">
        <v>433</v>
      </c>
      <c r="B287" s="2" t="s">
        <v>555</v>
      </c>
      <c r="C287" s="1" t="s">
        <v>71</v>
      </c>
      <c r="D287" s="2" t="s">
        <v>453</v>
      </c>
      <c r="E287" s="1" t="s">
        <v>6</v>
      </c>
      <c r="F287" s="1" t="s">
        <v>951</v>
      </c>
      <c r="G287" s="3" t="s">
        <v>1587</v>
      </c>
      <c r="I287" s="5" t="s">
        <v>995</v>
      </c>
      <c r="J287" s="5"/>
      <c r="K287" s="5"/>
      <c r="M287" s="1" t="s">
        <v>946</v>
      </c>
      <c r="N287" s="1">
        <v>2</v>
      </c>
      <c r="O287" s="1" t="s">
        <v>426</v>
      </c>
      <c r="P287" s="1">
        <v>1</v>
      </c>
      <c r="S287" s="1">
        <v>1</v>
      </c>
      <c r="U287" s="4">
        <v>24.62</v>
      </c>
      <c r="V287" s="4">
        <f t="shared" si="21"/>
        <v>49.24</v>
      </c>
      <c r="W287" s="33">
        <v>0.7</v>
      </c>
      <c r="X287" s="23">
        <f t="shared" si="20"/>
        <v>7.386000000000001</v>
      </c>
      <c r="Y287" s="23">
        <f t="shared" si="22"/>
        <v>14.772000000000002</v>
      </c>
    </row>
    <row r="288" spans="1:27" s="16" customFormat="1" x14ac:dyDescent="0.25">
      <c r="A288" s="1" t="s">
        <v>433</v>
      </c>
      <c r="B288" s="2" t="s">
        <v>555</v>
      </c>
      <c r="C288" s="1" t="s">
        <v>200</v>
      </c>
      <c r="D288" s="2" t="s">
        <v>453</v>
      </c>
      <c r="E288" s="1" t="s">
        <v>6</v>
      </c>
      <c r="F288" s="1" t="s">
        <v>951</v>
      </c>
      <c r="G288" s="3" t="s">
        <v>1617</v>
      </c>
      <c r="H288" s="1"/>
      <c r="I288" s="5" t="s">
        <v>1007</v>
      </c>
      <c r="J288" s="5"/>
      <c r="K288" s="5"/>
      <c r="L288" s="1"/>
      <c r="M288" s="1" t="s">
        <v>946</v>
      </c>
      <c r="N288" s="1">
        <v>136</v>
      </c>
      <c r="O288" s="1" t="s">
        <v>426</v>
      </c>
      <c r="P288" s="1">
        <v>1</v>
      </c>
      <c r="Q288" s="1"/>
      <c r="R288" s="1"/>
      <c r="S288" s="1">
        <v>1</v>
      </c>
      <c r="T288" s="1"/>
      <c r="U288" s="4">
        <v>4.8600000000000003</v>
      </c>
      <c r="V288" s="4">
        <f t="shared" si="21"/>
        <v>660.96</v>
      </c>
      <c r="W288" s="33">
        <v>0.95</v>
      </c>
      <c r="X288" s="23">
        <f t="shared" si="20"/>
        <v>0.24300000000000024</v>
      </c>
      <c r="Y288" s="23">
        <f t="shared" si="22"/>
        <v>33.04800000000003</v>
      </c>
      <c r="Z288" s="1"/>
      <c r="AA288" s="1"/>
    </row>
    <row r="289" spans="1:27" s="1" customFormat="1" x14ac:dyDescent="0.25">
      <c r="A289" s="1" t="s">
        <v>433</v>
      </c>
      <c r="B289" s="2" t="s">
        <v>555</v>
      </c>
      <c r="C289" s="1" t="s">
        <v>200</v>
      </c>
      <c r="D289" s="2" t="s">
        <v>555</v>
      </c>
      <c r="E289" s="1" t="s">
        <v>6</v>
      </c>
      <c r="F289" s="1" t="s">
        <v>951</v>
      </c>
      <c r="G289" s="3" t="s">
        <v>1716</v>
      </c>
      <c r="I289" s="5" t="s">
        <v>1007</v>
      </c>
      <c r="J289" s="5"/>
      <c r="K289" s="5"/>
      <c r="M289" s="1" t="s">
        <v>946</v>
      </c>
      <c r="N289" s="1">
        <v>1</v>
      </c>
      <c r="O289" s="1" t="s">
        <v>426</v>
      </c>
      <c r="P289" s="1">
        <v>1</v>
      </c>
      <c r="S289" s="1">
        <v>1</v>
      </c>
      <c r="U289" s="4">
        <v>3.42</v>
      </c>
      <c r="V289" s="4">
        <f t="shared" si="21"/>
        <v>3.42</v>
      </c>
      <c r="W289" s="33">
        <v>0.7</v>
      </c>
      <c r="X289" s="23">
        <f t="shared" si="20"/>
        <v>1.026</v>
      </c>
      <c r="Y289" s="23">
        <f t="shared" si="22"/>
        <v>1.026</v>
      </c>
    </row>
    <row r="290" spans="1:27" s="1" customFormat="1" x14ac:dyDescent="0.25">
      <c r="A290" s="1" t="s">
        <v>433</v>
      </c>
      <c r="B290" s="2" t="s">
        <v>555</v>
      </c>
      <c r="C290" s="1" t="s">
        <v>71</v>
      </c>
      <c r="D290" s="2" t="s">
        <v>452</v>
      </c>
      <c r="E290" s="1" t="s">
        <v>6</v>
      </c>
      <c r="F290" s="1" t="s">
        <v>951</v>
      </c>
      <c r="G290" s="3" t="s">
        <v>1563</v>
      </c>
      <c r="I290" s="5" t="s">
        <v>980</v>
      </c>
      <c r="J290" s="5"/>
      <c r="K290" s="5"/>
      <c r="M290" s="1" t="s">
        <v>946</v>
      </c>
      <c r="N290" s="1">
        <v>5</v>
      </c>
      <c r="O290" s="1" t="s">
        <v>426</v>
      </c>
      <c r="P290" s="1">
        <v>5</v>
      </c>
      <c r="S290" s="1">
        <v>1</v>
      </c>
      <c r="U290" s="4">
        <v>18.68</v>
      </c>
      <c r="V290" s="4">
        <f t="shared" si="21"/>
        <v>93.4</v>
      </c>
      <c r="W290" s="33">
        <v>0.7</v>
      </c>
      <c r="X290" s="23">
        <f t="shared" si="20"/>
        <v>5.604000000000001</v>
      </c>
      <c r="Y290" s="23">
        <f t="shared" si="22"/>
        <v>28.020000000000003</v>
      </c>
    </row>
    <row r="291" spans="1:27" s="1" customFormat="1" x14ac:dyDescent="0.25">
      <c r="A291" s="1" t="s">
        <v>433</v>
      </c>
      <c r="B291" s="2" t="s">
        <v>551</v>
      </c>
      <c r="C291" s="1" t="s">
        <v>71</v>
      </c>
      <c r="D291" s="2" t="s">
        <v>551</v>
      </c>
      <c r="E291" s="1" t="s">
        <v>6</v>
      </c>
      <c r="F291" s="1" t="s">
        <v>951</v>
      </c>
      <c r="G291" s="3" t="s">
        <v>212</v>
      </c>
      <c r="I291" s="5" t="s">
        <v>122</v>
      </c>
      <c r="J291" s="5"/>
      <c r="K291" s="5"/>
      <c r="M291" s="1" t="s">
        <v>946</v>
      </c>
      <c r="N291" s="1">
        <v>1</v>
      </c>
      <c r="O291" s="1" t="s">
        <v>426</v>
      </c>
      <c r="P291" s="1">
        <v>1</v>
      </c>
      <c r="S291" s="1">
        <v>1</v>
      </c>
      <c r="U291" s="4">
        <v>27.69</v>
      </c>
      <c r="V291" s="4">
        <f t="shared" si="21"/>
        <v>27.69</v>
      </c>
      <c r="W291" s="33">
        <v>0.7</v>
      </c>
      <c r="X291" s="23">
        <f t="shared" si="20"/>
        <v>8.3070000000000022</v>
      </c>
      <c r="Y291" s="23">
        <f t="shared" si="22"/>
        <v>8.3070000000000022</v>
      </c>
    </row>
    <row r="292" spans="1:27" s="1" customFormat="1" x14ac:dyDescent="0.25">
      <c r="A292" s="1" t="s">
        <v>433</v>
      </c>
      <c r="B292" s="2" t="s">
        <v>551</v>
      </c>
      <c r="C292" s="1" t="s">
        <v>71</v>
      </c>
      <c r="D292" s="2" t="s">
        <v>438</v>
      </c>
      <c r="E292" s="1" t="s">
        <v>6</v>
      </c>
      <c r="F292" s="1" t="s">
        <v>951</v>
      </c>
      <c r="G292" s="3" t="s">
        <v>271</v>
      </c>
      <c r="I292" s="5" t="s">
        <v>66</v>
      </c>
      <c r="J292" s="5"/>
      <c r="K292" s="5"/>
      <c r="M292" s="1" t="s">
        <v>946</v>
      </c>
      <c r="N292" s="1">
        <v>6</v>
      </c>
      <c r="O292" s="1" t="s">
        <v>426</v>
      </c>
      <c r="P292" s="1">
        <v>1</v>
      </c>
      <c r="S292" s="1">
        <v>1</v>
      </c>
      <c r="U292" s="4">
        <v>17.309999999999999</v>
      </c>
      <c r="V292" s="4">
        <f t="shared" si="21"/>
        <v>103.85999999999999</v>
      </c>
      <c r="W292" s="33">
        <v>0.7</v>
      </c>
      <c r="X292" s="23">
        <f t="shared" si="20"/>
        <v>5.1930000000000005</v>
      </c>
      <c r="Y292" s="23">
        <f t="shared" si="22"/>
        <v>31.158000000000001</v>
      </c>
    </row>
    <row r="293" spans="1:27" s="1" customFormat="1" x14ac:dyDescent="0.25">
      <c r="A293" s="1" t="s">
        <v>433</v>
      </c>
      <c r="B293" s="2" t="s">
        <v>555</v>
      </c>
      <c r="C293" s="1" t="s">
        <v>71</v>
      </c>
      <c r="D293" s="2" t="s">
        <v>452</v>
      </c>
      <c r="E293" s="1" t="s">
        <v>6</v>
      </c>
      <c r="F293" s="1" t="s">
        <v>951</v>
      </c>
      <c r="G293" s="3" t="s">
        <v>1564</v>
      </c>
      <c r="I293" s="5" t="s">
        <v>61</v>
      </c>
      <c r="J293" s="5"/>
      <c r="K293" s="5"/>
      <c r="M293" s="1" t="s">
        <v>946</v>
      </c>
      <c r="N293" s="1">
        <v>2</v>
      </c>
      <c r="O293" s="1" t="s">
        <v>426</v>
      </c>
      <c r="P293" s="1">
        <v>1</v>
      </c>
      <c r="S293" s="1">
        <v>1</v>
      </c>
      <c r="U293" s="4">
        <v>2.78</v>
      </c>
      <c r="V293" s="4">
        <f t="shared" si="21"/>
        <v>5.56</v>
      </c>
      <c r="W293" s="33">
        <v>0.7</v>
      </c>
      <c r="X293" s="23">
        <f t="shared" si="20"/>
        <v>0.83400000000000007</v>
      </c>
      <c r="Y293" s="23">
        <f t="shared" si="22"/>
        <v>1.6680000000000001</v>
      </c>
    </row>
    <row r="294" spans="1:27" s="1" customFormat="1" x14ac:dyDescent="0.25">
      <c r="A294" s="1" t="s">
        <v>433</v>
      </c>
      <c r="B294" s="2" t="s">
        <v>555</v>
      </c>
      <c r="C294" s="1" t="s">
        <v>71</v>
      </c>
      <c r="D294" s="2" t="s">
        <v>438</v>
      </c>
      <c r="E294" s="1" t="s">
        <v>6</v>
      </c>
      <c r="F294" s="1" t="s">
        <v>951</v>
      </c>
      <c r="G294" s="3" t="s">
        <v>1505</v>
      </c>
      <c r="I294" s="5" t="s">
        <v>1034</v>
      </c>
      <c r="J294" s="5"/>
      <c r="K294" s="5"/>
      <c r="M294" s="1" t="s">
        <v>946</v>
      </c>
      <c r="N294" s="1">
        <v>2</v>
      </c>
      <c r="O294" s="1" t="s">
        <v>426</v>
      </c>
      <c r="P294" s="1">
        <v>1</v>
      </c>
      <c r="S294" s="1">
        <v>1</v>
      </c>
      <c r="U294" s="4">
        <v>28.16</v>
      </c>
      <c r="V294" s="4">
        <f t="shared" si="21"/>
        <v>56.32</v>
      </c>
      <c r="W294" s="33">
        <v>0.7</v>
      </c>
      <c r="X294" s="23">
        <f t="shared" si="20"/>
        <v>8.4480000000000022</v>
      </c>
      <c r="Y294" s="23">
        <f t="shared" si="22"/>
        <v>16.896000000000004</v>
      </c>
    </row>
    <row r="295" spans="1:27" s="1" customFormat="1" x14ac:dyDescent="0.25">
      <c r="A295" s="1" t="s">
        <v>433</v>
      </c>
      <c r="B295" s="2" t="s">
        <v>555</v>
      </c>
      <c r="C295" s="1" t="s">
        <v>71</v>
      </c>
      <c r="D295" s="2" t="s">
        <v>452</v>
      </c>
      <c r="E295" s="1" t="s">
        <v>6</v>
      </c>
      <c r="F295" s="1" t="s">
        <v>951</v>
      </c>
      <c r="G295" s="3" t="s">
        <v>297</v>
      </c>
      <c r="I295" s="5" t="s">
        <v>62</v>
      </c>
      <c r="J295" s="5"/>
      <c r="K295" s="5"/>
      <c r="M295" s="1" t="s">
        <v>946</v>
      </c>
      <c r="N295" s="1">
        <v>4</v>
      </c>
      <c r="O295" s="1" t="s">
        <v>426</v>
      </c>
      <c r="P295" s="1">
        <v>1</v>
      </c>
      <c r="S295" s="1">
        <v>1</v>
      </c>
      <c r="U295" s="4">
        <v>25.32</v>
      </c>
      <c r="V295" s="4">
        <f t="shared" si="21"/>
        <v>101.28</v>
      </c>
      <c r="W295" s="33">
        <v>0.7</v>
      </c>
      <c r="X295" s="23">
        <f t="shared" si="20"/>
        <v>7.596000000000001</v>
      </c>
      <c r="Y295" s="23">
        <f t="shared" si="22"/>
        <v>30.384000000000004</v>
      </c>
    </row>
    <row r="296" spans="1:27" s="1" customFormat="1" x14ac:dyDescent="0.25">
      <c r="A296" s="1" t="s">
        <v>433</v>
      </c>
      <c r="B296" s="2" t="s">
        <v>551</v>
      </c>
      <c r="C296" s="1" t="s">
        <v>38</v>
      </c>
      <c r="D296" s="1">
        <v>14</v>
      </c>
      <c r="E296" s="1" t="s">
        <v>6</v>
      </c>
      <c r="F296" s="1" t="s">
        <v>951</v>
      </c>
      <c r="G296" s="3" t="s">
        <v>258</v>
      </c>
      <c r="I296" s="5" t="s">
        <v>61</v>
      </c>
      <c r="J296" s="5"/>
      <c r="K296" s="5"/>
      <c r="M296" s="1" t="s">
        <v>946</v>
      </c>
      <c r="N296" s="1">
        <v>3</v>
      </c>
      <c r="O296" s="1" t="s">
        <v>426</v>
      </c>
      <c r="P296" s="1">
        <v>1</v>
      </c>
      <c r="S296" s="1">
        <v>1</v>
      </c>
      <c r="U296" s="4">
        <v>23.87</v>
      </c>
      <c r="V296" s="4">
        <f t="shared" si="21"/>
        <v>71.61</v>
      </c>
      <c r="W296" s="33">
        <v>0.7</v>
      </c>
      <c r="X296" s="23">
        <f t="shared" si="20"/>
        <v>7.1610000000000014</v>
      </c>
      <c r="Y296" s="23">
        <f t="shared" si="22"/>
        <v>21.483000000000004</v>
      </c>
    </row>
    <row r="297" spans="1:27" s="1" customFormat="1" x14ac:dyDescent="0.25">
      <c r="A297" s="1" t="s">
        <v>433</v>
      </c>
      <c r="B297" s="2" t="s">
        <v>551</v>
      </c>
      <c r="C297" s="1" t="s">
        <v>200</v>
      </c>
      <c r="D297" s="2" t="s">
        <v>453</v>
      </c>
      <c r="E297" s="1" t="s">
        <v>6</v>
      </c>
      <c r="F297" s="1" t="s">
        <v>951</v>
      </c>
      <c r="G297" s="3" t="s">
        <v>262</v>
      </c>
      <c r="I297" s="5" t="s">
        <v>61</v>
      </c>
      <c r="J297" s="5"/>
      <c r="K297" s="5"/>
      <c r="M297" s="1" t="s">
        <v>946</v>
      </c>
      <c r="N297" s="1">
        <v>6</v>
      </c>
      <c r="O297" s="1" t="s">
        <v>426</v>
      </c>
      <c r="P297" s="1">
        <v>1</v>
      </c>
      <c r="S297" s="1">
        <v>1</v>
      </c>
      <c r="U297" s="4">
        <v>27.8</v>
      </c>
      <c r="V297" s="4">
        <f t="shared" si="21"/>
        <v>166.8</v>
      </c>
      <c r="W297" s="33">
        <v>0.7</v>
      </c>
      <c r="X297" s="23">
        <f t="shared" si="20"/>
        <v>8.3400000000000016</v>
      </c>
      <c r="Y297" s="23">
        <f t="shared" si="22"/>
        <v>50.040000000000006</v>
      </c>
    </row>
    <row r="298" spans="1:27" s="1" customFormat="1" x14ac:dyDescent="0.25">
      <c r="A298" s="1" t="s">
        <v>433</v>
      </c>
      <c r="B298" s="2" t="s">
        <v>551</v>
      </c>
      <c r="C298" s="1" t="s">
        <v>200</v>
      </c>
      <c r="D298" s="2" t="s">
        <v>453</v>
      </c>
      <c r="E298" s="1" t="s">
        <v>6</v>
      </c>
      <c r="F298" s="1" t="s">
        <v>951</v>
      </c>
      <c r="G298" s="3" t="s">
        <v>265</v>
      </c>
      <c r="I298" s="5" t="s">
        <v>68</v>
      </c>
      <c r="J298" s="5"/>
      <c r="K298" s="5"/>
      <c r="M298" s="1" t="s">
        <v>946</v>
      </c>
      <c r="N298" s="1">
        <v>40</v>
      </c>
      <c r="O298" s="1" t="s">
        <v>426</v>
      </c>
      <c r="P298" s="1">
        <v>1</v>
      </c>
      <c r="S298" s="1">
        <v>1</v>
      </c>
      <c r="U298" s="4">
        <v>22.07</v>
      </c>
      <c r="V298" s="4">
        <f t="shared" si="21"/>
        <v>882.8</v>
      </c>
      <c r="W298" s="33">
        <v>0.95</v>
      </c>
      <c r="X298" s="23">
        <f t="shared" si="20"/>
        <v>1.103500000000001</v>
      </c>
      <c r="Y298" s="23">
        <f t="shared" si="22"/>
        <v>44.140000000000043</v>
      </c>
    </row>
    <row r="299" spans="1:27" s="16" customFormat="1" x14ac:dyDescent="0.25">
      <c r="A299" s="1" t="s">
        <v>433</v>
      </c>
      <c r="B299" s="2" t="s">
        <v>551</v>
      </c>
      <c r="C299" s="1" t="s">
        <v>200</v>
      </c>
      <c r="D299" s="2" t="s">
        <v>551</v>
      </c>
      <c r="E299" s="1" t="s">
        <v>951</v>
      </c>
      <c r="F299" s="1" t="s">
        <v>951</v>
      </c>
      <c r="G299" s="3" t="s">
        <v>1515</v>
      </c>
      <c r="H299" s="1"/>
      <c r="I299" s="5" t="s">
        <v>72</v>
      </c>
      <c r="J299" s="5"/>
      <c r="K299" s="5"/>
      <c r="L299" s="1"/>
      <c r="M299" s="1" t="s">
        <v>946</v>
      </c>
      <c r="N299" s="1">
        <v>1</v>
      </c>
      <c r="O299" s="1" t="s">
        <v>426</v>
      </c>
      <c r="P299" s="1">
        <v>1</v>
      </c>
      <c r="Q299" s="1"/>
      <c r="R299" s="1"/>
      <c r="S299" s="1">
        <v>1</v>
      </c>
      <c r="T299" s="1"/>
      <c r="U299" s="4"/>
      <c r="V299" s="4">
        <f t="shared" si="21"/>
        <v>0</v>
      </c>
      <c r="W299" s="33"/>
      <c r="X299" s="23">
        <v>2</v>
      </c>
      <c r="Y299" s="23">
        <f t="shared" si="22"/>
        <v>2</v>
      </c>
      <c r="Z299" s="1"/>
      <c r="AA299" s="1"/>
    </row>
    <row r="300" spans="1:27" s="1" customFormat="1" x14ac:dyDescent="0.25">
      <c r="A300" s="1" t="s">
        <v>433</v>
      </c>
      <c r="B300" s="2" t="s">
        <v>551</v>
      </c>
      <c r="C300" s="1" t="s">
        <v>71</v>
      </c>
      <c r="D300" s="2" t="s">
        <v>558</v>
      </c>
      <c r="E300" s="1" t="s">
        <v>6</v>
      </c>
      <c r="F300" s="1" t="s">
        <v>951</v>
      </c>
      <c r="G300" s="3" t="s">
        <v>175</v>
      </c>
      <c r="I300" s="5" t="s">
        <v>1069</v>
      </c>
      <c r="J300" s="5"/>
      <c r="K300" s="5"/>
      <c r="M300" s="1" t="s">
        <v>946</v>
      </c>
      <c r="N300" s="1">
        <v>10</v>
      </c>
      <c r="O300" s="1" t="s">
        <v>426</v>
      </c>
      <c r="P300" s="1">
        <v>1</v>
      </c>
      <c r="S300" s="1">
        <v>1</v>
      </c>
      <c r="U300" s="4">
        <v>14.14</v>
      </c>
      <c r="V300" s="4">
        <f t="shared" si="21"/>
        <v>141.4</v>
      </c>
      <c r="W300" s="33">
        <v>0.7</v>
      </c>
      <c r="X300" s="23">
        <f>U300*(1-W300)</f>
        <v>4.2420000000000009</v>
      </c>
      <c r="Y300" s="23">
        <f t="shared" si="22"/>
        <v>42.420000000000009</v>
      </c>
    </row>
    <row r="301" spans="1:27" s="1" customFormat="1" x14ac:dyDescent="0.25">
      <c r="A301" s="1" t="s">
        <v>433</v>
      </c>
      <c r="B301" s="2" t="s">
        <v>555</v>
      </c>
      <c r="C301" s="1" t="s">
        <v>71</v>
      </c>
      <c r="D301" s="2" t="s">
        <v>453</v>
      </c>
      <c r="E301" s="1" t="s">
        <v>6</v>
      </c>
      <c r="F301" s="1" t="s">
        <v>951</v>
      </c>
      <c r="G301" s="6" t="s">
        <v>175</v>
      </c>
      <c r="I301" s="5" t="s">
        <v>982</v>
      </c>
      <c r="J301" s="5"/>
      <c r="K301" s="5"/>
      <c r="M301" s="1" t="s">
        <v>946</v>
      </c>
      <c r="N301" s="1">
        <v>2</v>
      </c>
      <c r="O301" s="1" t="s">
        <v>426</v>
      </c>
      <c r="P301" s="1">
        <v>1</v>
      </c>
      <c r="S301" s="1">
        <v>1</v>
      </c>
      <c r="U301" s="4">
        <v>14.14</v>
      </c>
      <c r="V301" s="4">
        <f t="shared" si="21"/>
        <v>28.28</v>
      </c>
      <c r="W301" s="33">
        <v>0.7</v>
      </c>
      <c r="X301" s="23">
        <f>U301*(1-W301)</f>
        <v>4.2420000000000009</v>
      </c>
      <c r="Y301" s="23">
        <f t="shared" si="22"/>
        <v>8.4840000000000018</v>
      </c>
    </row>
    <row r="302" spans="1:27" s="1" customFormat="1" x14ac:dyDescent="0.25">
      <c r="A302" s="1" t="s">
        <v>433</v>
      </c>
      <c r="B302" s="2" t="s">
        <v>555</v>
      </c>
      <c r="C302" s="1" t="s">
        <v>71</v>
      </c>
      <c r="D302" s="2" t="s">
        <v>551</v>
      </c>
      <c r="E302" s="1" t="s">
        <v>6</v>
      </c>
      <c r="F302" s="1" t="s">
        <v>951</v>
      </c>
      <c r="G302" s="3" t="s">
        <v>1594</v>
      </c>
      <c r="I302" s="5" t="s">
        <v>1595</v>
      </c>
      <c r="J302" s="5"/>
      <c r="K302" s="5"/>
      <c r="M302" s="1" t="s">
        <v>946</v>
      </c>
      <c r="N302" s="1">
        <v>2</v>
      </c>
      <c r="O302" s="1" t="s">
        <v>426</v>
      </c>
      <c r="P302" s="1">
        <v>1</v>
      </c>
      <c r="S302" s="1">
        <v>1</v>
      </c>
      <c r="U302" s="4"/>
      <c r="V302" s="4">
        <f t="shared" si="21"/>
        <v>0</v>
      </c>
      <c r="W302" s="33"/>
      <c r="X302" s="23">
        <v>2</v>
      </c>
      <c r="Y302" s="23">
        <f t="shared" si="22"/>
        <v>4</v>
      </c>
    </row>
    <row r="303" spans="1:27" s="1" customFormat="1" x14ac:dyDescent="0.25">
      <c r="A303" s="1" t="s">
        <v>433</v>
      </c>
      <c r="B303" s="2" t="s">
        <v>551</v>
      </c>
      <c r="C303" s="1" t="s">
        <v>5</v>
      </c>
      <c r="D303" s="2" t="s">
        <v>438</v>
      </c>
      <c r="E303" s="1" t="s">
        <v>6</v>
      </c>
      <c r="F303" s="1" t="s">
        <v>6</v>
      </c>
      <c r="G303" s="3" t="s">
        <v>49</v>
      </c>
      <c r="I303" s="5" t="s">
        <v>1025</v>
      </c>
      <c r="J303" s="5"/>
      <c r="K303" s="5"/>
      <c r="M303" s="1" t="s">
        <v>946</v>
      </c>
      <c r="N303" s="1">
        <v>9</v>
      </c>
      <c r="O303" s="1" t="s">
        <v>426</v>
      </c>
      <c r="P303" s="1">
        <v>1</v>
      </c>
      <c r="S303" s="1">
        <v>1</v>
      </c>
      <c r="U303" s="4">
        <v>4.1399999999999997</v>
      </c>
      <c r="V303" s="4">
        <f t="shared" si="21"/>
        <v>37.26</v>
      </c>
      <c r="W303" s="33">
        <v>0.7</v>
      </c>
      <c r="X303" s="23">
        <f>U303*(1-W303)</f>
        <v>1.242</v>
      </c>
      <c r="Y303" s="23">
        <f t="shared" si="22"/>
        <v>11.178000000000001</v>
      </c>
    </row>
    <row r="304" spans="1:27" s="1" customFormat="1" x14ac:dyDescent="0.25">
      <c r="A304" s="1" t="s">
        <v>433</v>
      </c>
      <c r="B304" s="2" t="s">
        <v>555</v>
      </c>
      <c r="C304" s="1" t="s">
        <v>71</v>
      </c>
      <c r="D304" s="2" t="s">
        <v>453</v>
      </c>
      <c r="E304" s="1" t="s">
        <v>6</v>
      </c>
      <c r="F304" s="1" t="s">
        <v>951</v>
      </c>
      <c r="G304" s="3" t="s">
        <v>1584</v>
      </c>
      <c r="I304" s="5" t="s">
        <v>16</v>
      </c>
      <c r="J304" s="5"/>
      <c r="K304" s="5"/>
      <c r="M304" s="1" t="s">
        <v>946</v>
      </c>
      <c r="N304" s="1">
        <v>2</v>
      </c>
      <c r="O304" s="1" t="s">
        <v>426</v>
      </c>
      <c r="P304" s="1">
        <v>3</v>
      </c>
      <c r="S304" s="1">
        <v>1</v>
      </c>
      <c r="U304" s="4">
        <v>3.86</v>
      </c>
      <c r="V304" s="4">
        <f t="shared" si="21"/>
        <v>7.72</v>
      </c>
      <c r="W304" s="33">
        <v>0.7</v>
      </c>
      <c r="X304" s="23">
        <f>U304*(1-W304)</f>
        <v>1.1580000000000001</v>
      </c>
      <c r="Y304" s="23">
        <f t="shared" si="22"/>
        <v>2.3160000000000003</v>
      </c>
    </row>
    <row r="305" spans="1:27" s="16" customFormat="1" x14ac:dyDescent="0.25">
      <c r="A305" s="1" t="s">
        <v>433</v>
      </c>
      <c r="B305" s="2" t="s">
        <v>555</v>
      </c>
      <c r="C305" s="1" t="s">
        <v>71</v>
      </c>
      <c r="D305" s="2" t="s">
        <v>438</v>
      </c>
      <c r="E305" s="1" t="s">
        <v>6</v>
      </c>
      <c r="F305" s="1" t="s">
        <v>951</v>
      </c>
      <c r="G305" s="3" t="s">
        <v>1557</v>
      </c>
      <c r="H305" s="1"/>
      <c r="I305" s="5" t="s">
        <v>970</v>
      </c>
      <c r="J305" s="5"/>
      <c r="K305" s="5"/>
      <c r="L305" s="1"/>
      <c r="M305" s="1" t="s">
        <v>946</v>
      </c>
      <c r="N305" s="1">
        <v>15</v>
      </c>
      <c r="O305" s="1" t="s">
        <v>426</v>
      </c>
      <c r="P305" s="1">
        <v>1</v>
      </c>
      <c r="Q305" s="1"/>
      <c r="R305" s="1"/>
      <c r="S305" s="1">
        <v>8</v>
      </c>
      <c r="T305" s="1"/>
      <c r="U305" s="4">
        <v>7.32</v>
      </c>
      <c r="V305" s="4">
        <f t="shared" si="21"/>
        <v>109.80000000000001</v>
      </c>
      <c r="W305" s="33">
        <v>0.7</v>
      </c>
      <c r="X305" s="23">
        <f>U305*(1-W305)</f>
        <v>2.1960000000000006</v>
      </c>
      <c r="Y305" s="23">
        <f t="shared" si="22"/>
        <v>32.940000000000012</v>
      </c>
      <c r="Z305" s="1"/>
      <c r="AA305" s="1"/>
    </row>
    <row r="306" spans="1:27" s="16" customFormat="1" x14ac:dyDescent="0.25">
      <c r="A306" s="1" t="s">
        <v>433</v>
      </c>
      <c r="B306" s="2" t="s">
        <v>555</v>
      </c>
      <c r="C306" s="1" t="s">
        <v>71</v>
      </c>
      <c r="D306" s="2" t="s">
        <v>452</v>
      </c>
      <c r="E306" s="1" t="s">
        <v>6</v>
      </c>
      <c r="F306" s="1" t="s">
        <v>951</v>
      </c>
      <c r="G306" s="3" t="s">
        <v>281</v>
      </c>
      <c r="H306" s="1"/>
      <c r="I306" s="5" t="s">
        <v>61</v>
      </c>
      <c r="J306" s="5"/>
      <c r="K306" s="5"/>
      <c r="L306" s="1"/>
      <c r="M306" s="1" t="s">
        <v>946</v>
      </c>
      <c r="N306" s="1">
        <v>3</v>
      </c>
      <c r="O306" s="1" t="s">
        <v>426</v>
      </c>
      <c r="P306" s="1">
        <v>1</v>
      </c>
      <c r="Q306" s="1"/>
      <c r="R306" s="1"/>
      <c r="S306" s="1">
        <v>1</v>
      </c>
      <c r="T306" s="1"/>
      <c r="U306" s="4">
        <v>8.0399999999999991</v>
      </c>
      <c r="V306" s="4">
        <f t="shared" si="21"/>
        <v>24.119999999999997</v>
      </c>
      <c r="W306" s="33">
        <v>0.7</v>
      </c>
      <c r="X306" s="23">
        <f>U306*(1-W306)</f>
        <v>2.4119999999999999</v>
      </c>
      <c r="Y306" s="23">
        <f t="shared" si="22"/>
        <v>7.2359999999999998</v>
      </c>
      <c r="Z306" s="1"/>
      <c r="AA306" s="1"/>
    </row>
    <row r="307" spans="1:27" s="1" customFormat="1" x14ac:dyDescent="0.25">
      <c r="A307" s="1" t="s">
        <v>433</v>
      </c>
      <c r="B307" s="2" t="s">
        <v>551</v>
      </c>
      <c r="C307" s="1" t="s">
        <v>200</v>
      </c>
      <c r="D307" s="2" t="s">
        <v>453</v>
      </c>
      <c r="E307" s="1" t="s">
        <v>6</v>
      </c>
      <c r="F307" s="1" t="s">
        <v>951</v>
      </c>
      <c r="G307" s="3" t="s">
        <v>264</v>
      </c>
      <c r="I307" s="5" t="s">
        <v>61</v>
      </c>
      <c r="J307" s="5"/>
      <c r="K307" s="5"/>
      <c r="M307" s="1" t="s">
        <v>946</v>
      </c>
      <c r="N307" s="1">
        <v>3</v>
      </c>
      <c r="O307" s="1" t="s">
        <v>426</v>
      </c>
      <c r="P307" s="1">
        <v>1</v>
      </c>
      <c r="S307" s="1">
        <v>1</v>
      </c>
      <c r="U307" s="4">
        <v>5.95</v>
      </c>
      <c r="V307" s="4">
        <f t="shared" si="21"/>
        <v>17.850000000000001</v>
      </c>
      <c r="W307" s="33">
        <v>0.7</v>
      </c>
      <c r="X307" s="23">
        <f>U307*(1-W307)</f>
        <v>1.7850000000000004</v>
      </c>
      <c r="Y307" s="23">
        <f t="shared" si="22"/>
        <v>5.3550000000000013</v>
      </c>
    </row>
    <row r="308" spans="1:27" s="16" customFormat="1" x14ac:dyDescent="0.25">
      <c r="A308" s="1" t="s">
        <v>433</v>
      </c>
      <c r="B308" s="2" t="s">
        <v>551</v>
      </c>
      <c r="C308" s="1" t="s">
        <v>38</v>
      </c>
      <c r="D308" s="2" t="s">
        <v>558</v>
      </c>
      <c r="E308" s="1" t="s">
        <v>6</v>
      </c>
      <c r="F308" s="1" t="s">
        <v>951</v>
      </c>
      <c r="G308" s="3" t="s">
        <v>282</v>
      </c>
      <c r="H308" s="1"/>
      <c r="I308" s="5" t="s">
        <v>70</v>
      </c>
      <c r="J308" s="5"/>
      <c r="K308" s="5"/>
      <c r="L308" s="1"/>
      <c r="M308" s="1" t="s">
        <v>946</v>
      </c>
      <c r="N308" s="1">
        <v>3</v>
      </c>
      <c r="O308" s="1" t="s">
        <v>426</v>
      </c>
      <c r="P308" s="1">
        <v>1</v>
      </c>
      <c r="Q308" s="1"/>
      <c r="R308" s="1"/>
      <c r="S308" s="1">
        <v>1</v>
      </c>
      <c r="T308" s="1"/>
      <c r="U308" s="4"/>
      <c r="V308" s="4">
        <f t="shared" si="21"/>
        <v>0</v>
      </c>
      <c r="W308" s="33"/>
      <c r="X308" s="23">
        <v>1</v>
      </c>
      <c r="Y308" s="23">
        <f t="shared" si="22"/>
        <v>3</v>
      </c>
      <c r="Z308" s="1"/>
      <c r="AA308" s="1"/>
    </row>
    <row r="309" spans="1:27" s="1" customFormat="1" x14ac:dyDescent="0.25">
      <c r="A309" s="1" t="s">
        <v>433</v>
      </c>
      <c r="B309" s="2" t="s">
        <v>555</v>
      </c>
      <c r="C309" s="1" t="s">
        <v>71</v>
      </c>
      <c r="D309" s="2" t="s">
        <v>452</v>
      </c>
      <c r="E309" s="1" t="s">
        <v>6</v>
      </c>
      <c r="F309" s="1" t="s">
        <v>951</v>
      </c>
      <c r="G309" s="3" t="s">
        <v>285</v>
      </c>
      <c r="I309" s="5" t="s">
        <v>70</v>
      </c>
      <c r="J309" s="5"/>
      <c r="K309" s="5"/>
      <c r="M309" s="1" t="s">
        <v>946</v>
      </c>
      <c r="N309" s="1">
        <v>3</v>
      </c>
      <c r="O309" s="1" t="s">
        <v>426</v>
      </c>
      <c r="P309" s="1">
        <v>2</v>
      </c>
      <c r="S309" s="1">
        <v>1</v>
      </c>
      <c r="U309" s="4"/>
      <c r="V309" s="4">
        <f t="shared" si="21"/>
        <v>0</v>
      </c>
      <c r="W309" s="33"/>
      <c r="X309" s="23">
        <v>1</v>
      </c>
      <c r="Y309" s="23">
        <f t="shared" si="22"/>
        <v>3</v>
      </c>
    </row>
    <row r="310" spans="1:27" s="16" customFormat="1" x14ac:dyDescent="0.25">
      <c r="A310" s="1" t="s">
        <v>433</v>
      </c>
      <c r="B310" s="2" t="s">
        <v>551</v>
      </c>
      <c r="C310" s="1" t="s">
        <v>5</v>
      </c>
      <c r="D310" s="2" t="s">
        <v>438</v>
      </c>
      <c r="E310" s="1" t="s">
        <v>6</v>
      </c>
      <c r="F310" s="1" t="s">
        <v>6</v>
      </c>
      <c r="G310" s="3" t="s">
        <v>51</v>
      </c>
      <c r="H310" s="1"/>
      <c r="I310" s="5" t="s">
        <v>62</v>
      </c>
      <c r="J310" s="5"/>
      <c r="K310" s="5"/>
      <c r="L310" s="1"/>
      <c r="M310" s="1" t="s">
        <v>946</v>
      </c>
      <c r="N310" s="1">
        <v>5</v>
      </c>
      <c r="O310" s="1" t="s">
        <v>426</v>
      </c>
      <c r="P310" s="1">
        <v>1</v>
      </c>
      <c r="Q310" s="1"/>
      <c r="R310" s="1"/>
      <c r="S310" s="1">
        <v>1</v>
      </c>
      <c r="T310" s="1"/>
      <c r="U310" s="4">
        <v>15.98</v>
      </c>
      <c r="V310" s="4">
        <f t="shared" si="21"/>
        <v>79.900000000000006</v>
      </c>
      <c r="W310" s="33">
        <v>0.7</v>
      </c>
      <c r="X310" s="23">
        <f>U310*(1-W310)</f>
        <v>4.7940000000000005</v>
      </c>
      <c r="Y310" s="23">
        <f t="shared" si="22"/>
        <v>23.970000000000002</v>
      </c>
      <c r="Z310" s="1"/>
      <c r="AA310" s="1"/>
    </row>
    <row r="311" spans="1:27" s="1" customFormat="1" x14ac:dyDescent="0.25">
      <c r="A311" s="1" t="s">
        <v>433</v>
      </c>
      <c r="B311" s="2" t="s">
        <v>551</v>
      </c>
      <c r="C311" s="1" t="s">
        <v>38</v>
      </c>
      <c r="D311" s="1">
        <v>14</v>
      </c>
      <c r="E311" s="1" t="s">
        <v>6</v>
      </c>
      <c r="F311" s="1" t="s">
        <v>951</v>
      </c>
      <c r="G311" s="3" t="s">
        <v>261</v>
      </c>
      <c r="I311" s="5" t="s">
        <v>62</v>
      </c>
      <c r="J311" s="5"/>
      <c r="K311" s="5"/>
      <c r="M311" s="1" t="s">
        <v>946</v>
      </c>
      <c r="N311" s="1">
        <v>2</v>
      </c>
      <c r="O311" s="1" t="s">
        <v>426</v>
      </c>
      <c r="P311" s="1">
        <v>1</v>
      </c>
      <c r="S311" s="1">
        <v>1</v>
      </c>
      <c r="U311" s="4">
        <v>30.24</v>
      </c>
      <c r="V311" s="4">
        <f t="shared" si="21"/>
        <v>60.48</v>
      </c>
      <c r="W311" s="33">
        <v>0.7</v>
      </c>
      <c r="X311" s="23">
        <f>U311*(1-W311)</f>
        <v>9.072000000000001</v>
      </c>
      <c r="Y311" s="23">
        <f t="shared" si="22"/>
        <v>18.144000000000002</v>
      </c>
    </row>
    <row r="312" spans="1:27" s="1" customFormat="1" x14ac:dyDescent="0.25">
      <c r="A312" s="1" t="s">
        <v>433</v>
      </c>
      <c r="B312" s="2" t="s">
        <v>555</v>
      </c>
      <c r="C312" s="1" t="s">
        <v>71</v>
      </c>
      <c r="D312" s="2" t="s">
        <v>452</v>
      </c>
      <c r="E312" s="1" t="s">
        <v>6</v>
      </c>
      <c r="F312" s="1" t="s">
        <v>951</v>
      </c>
      <c r="G312" s="3" t="s">
        <v>1574</v>
      </c>
      <c r="I312" s="5" t="s">
        <v>1573</v>
      </c>
      <c r="J312" s="5"/>
      <c r="K312" s="5"/>
      <c r="M312" s="1" t="s">
        <v>946</v>
      </c>
      <c r="N312" s="1">
        <v>1</v>
      </c>
      <c r="O312" s="1" t="s">
        <v>426</v>
      </c>
      <c r="P312" s="1">
        <v>1</v>
      </c>
      <c r="S312" s="1">
        <v>1</v>
      </c>
      <c r="U312" s="4">
        <v>12.84</v>
      </c>
      <c r="V312" s="4">
        <f t="shared" si="21"/>
        <v>12.84</v>
      </c>
      <c r="W312" s="33">
        <v>0.7</v>
      </c>
      <c r="X312" s="23">
        <f>U312*(1-W312)</f>
        <v>3.8520000000000003</v>
      </c>
      <c r="Y312" s="23">
        <f t="shared" si="22"/>
        <v>3.8520000000000003</v>
      </c>
    </row>
    <row r="313" spans="1:27" s="1" customFormat="1" x14ac:dyDescent="0.25">
      <c r="A313" s="1" t="s">
        <v>433</v>
      </c>
      <c r="B313" s="2" t="s">
        <v>551</v>
      </c>
      <c r="C313" s="1" t="s">
        <v>71</v>
      </c>
      <c r="D313" s="2" t="s">
        <v>436</v>
      </c>
      <c r="E313" s="1" t="s">
        <v>6</v>
      </c>
      <c r="F313" s="1" t="s">
        <v>951</v>
      </c>
      <c r="G313" s="3" t="s">
        <v>300</v>
      </c>
      <c r="I313" s="5" t="s">
        <v>1049</v>
      </c>
      <c r="J313" s="5"/>
      <c r="K313" s="5"/>
      <c r="M313" s="1" t="s">
        <v>946</v>
      </c>
      <c r="N313" s="1">
        <v>2</v>
      </c>
      <c r="O313" s="1" t="s">
        <v>426</v>
      </c>
      <c r="P313" s="1">
        <v>1</v>
      </c>
      <c r="S313" s="1">
        <v>1</v>
      </c>
      <c r="U313" s="4"/>
      <c r="V313" s="4">
        <f t="shared" si="21"/>
        <v>0</v>
      </c>
      <c r="W313" s="33">
        <v>0.7</v>
      </c>
      <c r="X313" s="23">
        <v>2</v>
      </c>
      <c r="Y313" s="23">
        <f t="shared" si="22"/>
        <v>4</v>
      </c>
    </row>
    <row r="314" spans="1:27" s="1" customFormat="1" x14ac:dyDescent="0.25">
      <c r="A314" s="1" t="s">
        <v>433</v>
      </c>
      <c r="B314" s="2" t="s">
        <v>551</v>
      </c>
      <c r="C314" s="1" t="s">
        <v>200</v>
      </c>
      <c r="D314" s="2" t="s">
        <v>448</v>
      </c>
      <c r="E314" s="1" t="s">
        <v>6</v>
      </c>
      <c r="F314" s="1" t="s">
        <v>951</v>
      </c>
      <c r="G314" s="3" t="s">
        <v>291</v>
      </c>
      <c r="I314" s="5" t="s">
        <v>73</v>
      </c>
      <c r="J314" s="5"/>
      <c r="K314" s="5"/>
      <c r="M314" s="1" t="s">
        <v>946</v>
      </c>
      <c r="N314" s="1">
        <v>1</v>
      </c>
      <c r="O314" s="1" t="s">
        <v>426</v>
      </c>
      <c r="P314" s="1">
        <v>1</v>
      </c>
      <c r="S314" s="1">
        <v>1</v>
      </c>
      <c r="U314" s="4">
        <v>13.82</v>
      </c>
      <c r="V314" s="4">
        <f t="shared" si="21"/>
        <v>13.82</v>
      </c>
      <c r="W314" s="33">
        <v>0.7</v>
      </c>
      <c r="X314" s="23">
        <f t="shared" ref="X314:X328" si="23">U314*(1-W314)</f>
        <v>4.1460000000000008</v>
      </c>
      <c r="Y314" s="23">
        <f t="shared" si="22"/>
        <v>4.1460000000000008</v>
      </c>
    </row>
    <row r="315" spans="1:27" s="1" customFormat="1" x14ac:dyDescent="0.25">
      <c r="A315" s="1" t="s">
        <v>433</v>
      </c>
      <c r="B315" s="2" t="s">
        <v>551</v>
      </c>
      <c r="C315" s="1" t="s">
        <v>200</v>
      </c>
      <c r="D315" s="2" t="s">
        <v>448</v>
      </c>
      <c r="E315" s="1" t="s">
        <v>6</v>
      </c>
      <c r="F315" s="1" t="s">
        <v>951</v>
      </c>
      <c r="G315" s="3" t="s">
        <v>289</v>
      </c>
      <c r="I315" s="5" t="s">
        <v>974</v>
      </c>
      <c r="J315" s="5"/>
      <c r="K315" s="5"/>
      <c r="M315" s="1" t="s">
        <v>946</v>
      </c>
      <c r="N315" s="1">
        <v>2</v>
      </c>
      <c r="O315" s="1" t="s">
        <v>426</v>
      </c>
      <c r="P315" s="1">
        <v>1</v>
      </c>
      <c r="S315" s="1">
        <v>1</v>
      </c>
      <c r="U315" s="4">
        <v>17.53</v>
      </c>
      <c r="V315" s="4">
        <f t="shared" si="21"/>
        <v>35.06</v>
      </c>
      <c r="W315" s="33">
        <v>0.7</v>
      </c>
      <c r="X315" s="23">
        <f t="shared" si="23"/>
        <v>5.2590000000000012</v>
      </c>
      <c r="Y315" s="23">
        <f t="shared" si="22"/>
        <v>10.518000000000002</v>
      </c>
    </row>
    <row r="316" spans="1:27" s="16" customFormat="1" x14ac:dyDescent="0.25">
      <c r="A316" s="1" t="s">
        <v>433</v>
      </c>
      <c r="B316" s="2" t="s">
        <v>551</v>
      </c>
      <c r="C316" s="1" t="s">
        <v>200</v>
      </c>
      <c r="D316" s="2" t="s">
        <v>448</v>
      </c>
      <c r="E316" s="1" t="s">
        <v>6</v>
      </c>
      <c r="F316" s="1" t="s">
        <v>951</v>
      </c>
      <c r="G316" s="3" t="s">
        <v>288</v>
      </c>
      <c r="H316" s="1"/>
      <c r="I316" s="5" t="s">
        <v>974</v>
      </c>
      <c r="J316" s="5"/>
      <c r="K316" s="5"/>
      <c r="L316" s="1"/>
      <c r="M316" s="1" t="s">
        <v>946</v>
      </c>
      <c r="N316" s="1">
        <v>4</v>
      </c>
      <c r="O316" s="1" t="s">
        <v>426</v>
      </c>
      <c r="P316" s="1">
        <v>1</v>
      </c>
      <c r="Q316" s="1"/>
      <c r="R316" s="1"/>
      <c r="S316" s="1">
        <v>1</v>
      </c>
      <c r="T316" s="1"/>
      <c r="U316" s="4">
        <v>31.64</v>
      </c>
      <c r="V316" s="4">
        <f t="shared" si="21"/>
        <v>126.56</v>
      </c>
      <c r="W316" s="33">
        <v>0.7</v>
      </c>
      <c r="X316" s="23">
        <f t="shared" si="23"/>
        <v>9.4920000000000009</v>
      </c>
      <c r="Y316" s="23">
        <f t="shared" si="22"/>
        <v>37.968000000000004</v>
      </c>
      <c r="Z316" s="1"/>
      <c r="AA316" s="1"/>
    </row>
    <row r="317" spans="1:27" s="1" customFormat="1" x14ac:dyDescent="0.25">
      <c r="A317" s="1" t="s">
        <v>433</v>
      </c>
      <c r="B317" s="2" t="s">
        <v>555</v>
      </c>
      <c r="C317" s="1" t="s">
        <v>71</v>
      </c>
      <c r="D317" s="2" t="s">
        <v>452</v>
      </c>
      <c r="E317" s="1" t="s">
        <v>951</v>
      </c>
      <c r="F317" s="1" t="s">
        <v>951</v>
      </c>
      <c r="G317" s="3" t="s">
        <v>1566</v>
      </c>
      <c r="I317" s="5" t="s">
        <v>974</v>
      </c>
      <c r="J317" s="5"/>
      <c r="K317" s="5"/>
      <c r="M317" s="1" t="s">
        <v>946</v>
      </c>
      <c r="N317" s="1">
        <v>3</v>
      </c>
      <c r="O317" s="1" t="s">
        <v>426</v>
      </c>
      <c r="P317" s="1">
        <v>3</v>
      </c>
      <c r="S317" s="1">
        <v>1</v>
      </c>
      <c r="U317" s="4">
        <v>21.12</v>
      </c>
      <c r="V317" s="4">
        <f t="shared" si="21"/>
        <v>63.36</v>
      </c>
      <c r="W317" s="33">
        <v>0.7</v>
      </c>
      <c r="X317" s="23">
        <f t="shared" si="23"/>
        <v>6.3360000000000012</v>
      </c>
      <c r="Y317" s="23">
        <f t="shared" si="22"/>
        <v>19.008000000000003</v>
      </c>
    </row>
    <row r="318" spans="1:27" s="1" customFormat="1" x14ac:dyDescent="0.25">
      <c r="A318" s="1" t="s">
        <v>433</v>
      </c>
      <c r="B318" s="2" t="s">
        <v>551</v>
      </c>
      <c r="C318" s="1" t="s">
        <v>71</v>
      </c>
      <c r="D318" s="2">
        <v>10</v>
      </c>
      <c r="E318" s="1" t="s">
        <v>6</v>
      </c>
      <c r="F318" s="1" t="s">
        <v>951</v>
      </c>
      <c r="G318" s="3" t="s">
        <v>173</v>
      </c>
      <c r="I318" s="5" t="s">
        <v>1071</v>
      </c>
      <c r="J318" s="5"/>
      <c r="K318" s="5"/>
      <c r="M318" s="1" t="s">
        <v>946</v>
      </c>
      <c r="N318" s="1">
        <v>8</v>
      </c>
      <c r="O318" s="1" t="s">
        <v>426</v>
      </c>
      <c r="P318" s="1">
        <v>1</v>
      </c>
      <c r="S318" s="1">
        <v>1</v>
      </c>
      <c r="U318" s="4">
        <v>17.739999999999998</v>
      </c>
      <c r="V318" s="4">
        <f t="shared" si="21"/>
        <v>141.91999999999999</v>
      </c>
      <c r="W318" s="33">
        <v>0.7</v>
      </c>
      <c r="X318" s="23">
        <f t="shared" si="23"/>
        <v>5.3220000000000001</v>
      </c>
      <c r="Y318" s="23">
        <f t="shared" si="22"/>
        <v>42.576000000000001</v>
      </c>
    </row>
    <row r="319" spans="1:27" s="1" customFormat="1" x14ac:dyDescent="0.25">
      <c r="A319" s="1" t="s">
        <v>433</v>
      </c>
      <c r="B319" s="2" t="s">
        <v>551</v>
      </c>
      <c r="C319" s="1" t="s">
        <v>71</v>
      </c>
      <c r="D319" s="2" t="s">
        <v>558</v>
      </c>
      <c r="E319" s="1" t="s">
        <v>6</v>
      </c>
      <c r="F319" s="1" t="s">
        <v>951</v>
      </c>
      <c r="G319" s="3" t="s">
        <v>178</v>
      </c>
      <c r="I319" s="5" t="s">
        <v>179</v>
      </c>
      <c r="J319" s="5"/>
      <c r="K319" s="5"/>
      <c r="M319" s="1" t="s">
        <v>946</v>
      </c>
      <c r="N319" s="1">
        <v>1</v>
      </c>
      <c r="O319" s="1" t="s">
        <v>426</v>
      </c>
      <c r="P319" s="1">
        <v>1</v>
      </c>
      <c r="S319" s="1">
        <v>1</v>
      </c>
      <c r="U319" s="4">
        <v>10.87</v>
      </c>
      <c r="V319" s="4">
        <f t="shared" si="21"/>
        <v>10.87</v>
      </c>
      <c r="W319" s="33">
        <v>0.7</v>
      </c>
      <c r="X319" s="23">
        <f t="shared" si="23"/>
        <v>3.2610000000000001</v>
      </c>
      <c r="Y319" s="23">
        <f t="shared" si="22"/>
        <v>3.2610000000000001</v>
      </c>
    </row>
    <row r="320" spans="1:27" s="1" customFormat="1" x14ac:dyDescent="0.25">
      <c r="A320" s="1" t="s">
        <v>433</v>
      </c>
      <c r="B320" s="2" t="s">
        <v>551</v>
      </c>
      <c r="C320" s="1" t="s">
        <v>38</v>
      </c>
      <c r="D320" s="2" t="s">
        <v>558</v>
      </c>
      <c r="E320" s="1" t="s">
        <v>6</v>
      </c>
      <c r="F320" s="1" t="s">
        <v>951</v>
      </c>
      <c r="G320" s="3" t="s">
        <v>280</v>
      </c>
      <c r="I320" s="5" t="s">
        <v>981</v>
      </c>
      <c r="J320" s="5"/>
      <c r="K320" s="5"/>
      <c r="M320" s="1" t="s">
        <v>946</v>
      </c>
      <c r="N320" s="1">
        <v>9</v>
      </c>
      <c r="O320" s="1" t="s">
        <v>426</v>
      </c>
      <c r="P320" s="1">
        <v>1</v>
      </c>
      <c r="S320" s="1">
        <v>1</v>
      </c>
      <c r="U320" s="4">
        <v>8.18</v>
      </c>
      <c r="V320" s="4">
        <f t="shared" si="21"/>
        <v>73.62</v>
      </c>
      <c r="W320" s="33">
        <v>0.7</v>
      </c>
      <c r="X320" s="23">
        <f t="shared" si="23"/>
        <v>2.4540000000000002</v>
      </c>
      <c r="Y320" s="23">
        <f t="shared" si="22"/>
        <v>22.086000000000002</v>
      </c>
    </row>
    <row r="321" spans="1:27" s="1" customFormat="1" x14ac:dyDescent="0.25">
      <c r="A321" s="1" t="s">
        <v>433</v>
      </c>
      <c r="B321" s="2" t="s">
        <v>555</v>
      </c>
      <c r="C321" s="1" t="s">
        <v>71</v>
      </c>
      <c r="D321" s="2" t="s">
        <v>452</v>
      </c>
      <c r="E321" s="1" t="s">
        <v>6</v>
      </c>
      <c r="F321" s="1" t="s">
        <v>951</v>
      </c>
      <c r="G321" s="3" t="s">
        <v>267</v>
      </c>
      <c r="I321" s="5" t="s">
        <v>64</v>
      </c>
      <c r="J321" s="5"/>
      <c r="K321" s="5"/>
      <c r="M321" s="1" t="s">
        <v>946</v>
      </c>
      <c r="N321" s="1">
        <v>12</v>
      </c>
      <c r="O321" s="1" t="s">
        <v>426</v>
      </c>
      <c r="P321" s="1">
        <v>2</v>
      </c>
      <c r="S321" s="1">
        <v>1</v>
      </c>
      <c r="U321" s="4">
        <v>15.52</v>
      </c>
      <c r="V321" s="4">
        <f t="shared" si="21"/>
        <v>186.24</v>
      </c>
      <c r="W321" s="33">
        <v>0.7</v>
      </c>
      <c r="X321" s="23">
        <f t="shared" si="23"/>
        <v>4.6560000000000006</v>
      </c>
      <c r="Y321" s="23">
        <f t="shared" si="22"/>
        <v>55.872000000000007</v>
      </c>
    </row>
    <row r="322" spans="1:27" s="16" customFormat="1" x14ac:dyDescent="0.25">
      <c r="A322" s="1" t="s">
        <v>433</v>
      </c>
      <c r="B322" s="2" t="s">
        <v>551</v>
      </c>
      <c r="C322" s="1" t="s">
        <v>200</v>
      </c>
      <c r="D322" s="2" t="s">
        <v>437</v>
      </c>
      <c r="E322" s="1" t="s">
        <v>6</v>
      </c>
      <c r="F322" s="1" t="s">
        <v>951</v>
      </c>
      <c r="G322" s="3" t="s">
        <v>1506</v>
      </c>
      <c r="H322" s="1"/>
      <c r="I322" s="5" t="s">
        <v>1035</v>
      </c>
      <c r="J322" s="5"/>
      <c r="K322" s="5"/>
      <c r="L322" s="1"/>
      <c r="M322" s="1" t="s">
        <v>946</v>
      </c>
      <c r="N322" s="1">
        <v>1</v>
      </c>
      <c r="O322" s="1" t="s">
        <v>426</v>
      </c>
      <c r="P322" s="1">
        <v>1</v>
      </c>
      <c r="Q322" s="1"/>
      <c r="R322" s="1"/>
      <c r="S322" s="1">
        <v>1</v>
      </c>
      <c r="T322" s="1"/>
      <c r="U322" s="4">
        <v>79.3</v>
      </c>
      <c r="V322" s="4">
        <f t="shared" ref="V322:V385" si="24">U322*N322</f>
        <v>79.3</v>
      </c>
      <c r="W322" s="33">
        <v>0.7</v>
      </c>
      <c r="X322" s="23">
        <f t="shared" si="23"/>
        <v>23.790000000000003</v>
      </c>
      <c r="Y322" s="23">
        <f t="shared" ref="Y322:Y385" si="25">X322*N322</f>
        <v>23.790000000000003</v>
      </c>
      <c r="Z322" s="1"/>
      <c r="AA322" s="1"/>
    </row>
    <row r="323" spans="1:27" s="16" customFormat="1" x14ac:dyDescent="0.25">
      <c r="A323" s="1" t="s">
        <v>433</v>
      </c>
      <c r="B323" s="2" t="s">
        <v>551</v>
      </c>
      <c r="C323" s="1" t="s">
        <v>200</v>
      </c>
      <c r="D323" s="2" t="s">
        <v>453</v>
      </c>
      <c r="E323" s="1" t="s">
        <v>6</v>
      </c>
      <c r="F323" s="1" t="s">
        <v>951</v>
      </c>
      <c r="G323" s="3" t="s">
        <v>263</v>
      </c>
      <c r="H323" s="1"/>
      <c r="I323" s="5" t="s">
        <v>63</v>
      </c>
      <c r="J323" s="5"/>
      <c r="K323" s="5"/>
      <c r="L323" s="1"/>
      <c r="M323" s="1" t="s">
        <v>946</v>
      </c>
      <c r="N323" s="1">
        <v>1</v>
      </c>
      <c r="O323" s="1" t="s">
        <v>426</v>
      </c>
      <c r="P323" s="1">
        <v>1</v>
      </c>
      <c r="Q323" s="1"/>
      <c r="R323" s="1"/>
      <c r="S323" s="1">
        <v>1</v>
      </c>
      <c r="T323" s="1"/>
      <c r="U323" s="4">
        <v>16.100000000000001</v>
      </c>
      <c r="V323" s="4">
        <f t="shared" si="24"/>
        <v>16.100000000000001</v>
      </c>
      <c r="W323" s="33">
        <v>0.7</v>
      </c>
      <c r="X323" s="23">
        <f t="shared" si="23"/>
        <v>4.830000000000001</v>
      </c>
      <c r="Y323" s="23">
        <f t="shared" si="25"/>
        <v>4.830000000000001</v>
      </c>
      <c r="Z323" s="1"/>
      <c r="AA323" s="1"/>
    </row>
    <row r="324" spans="1:27" s="1" customFormat="1" x14ac:dyDescent="0.25">
      <c r="A324" s="1" t="s">
        <v>433</v>
      </c>
      <c r="B324" s="2" t="s">
        <v>551</v>
      </c>
      <c r="C324" s="1" t="s">
        <v>200</v>
      </c>
      <c r="D324" s="2" t="s">
        <v>452</v>
      </c>
      <c r="E324" s="1" t="s">
        <v>6</v>
      </c>
      <c r="F324" s="1" t="s">
        <v>951</v>
      </c>
      <c r="G324" s="3" t="s">
        <v>2457</v>
      </c>
      <c r="I324" s="5" t="s">
        <v>2456</v>
      </c>
      <c r="J324" s="5"/>
      <c r="K324" s="5"/>
      <c r="M324" s="1" t="s">
        <v>946</v>
      </c>
      <c r="N324" s="1">
        <v>1</v>
      </c>
      <c r="O324" s="1" t="s">
        <v>426</v>
      </c>
      <c r="P324" s="1">
        <v>1</v>
      </c>
      <c r="S324" s="1">
        <v>1</v>
      </c>
      <c r="U324" s="4">
        <v>7.69</v>
      </c>
      <c r="V324" s="4">
        <f t="shared" si="24"/>
        <v>7.69</v>
      </c>
      <c r="W324" s="33">
        <v>0.7</v>
      </c>
      <c r="X324" s="23">
        <f t="shared" si="23"/>
        <v>2.3070000000000004</v>
      </c>
      <c r="Y324" s="23">
        <f t="shared" si="25"/>
        <v>2.3070000000000004</v>
      </c>
    </row>
    <row r="325" spans="1:27" s="48" customFormat="1" x14ac:dyDescent="0.25">
      <c r="A325" s="48" t="s">
        <v>433</v>
      </c>
      <c r="B325" s="49" t="s">
        <v>555</v>
      </c>
      <c r="C325" s="48" t="s">
        <v>142</v>
      </c>
      <c r="D325" s="49" t="s">
        <v>448</v>
      </c>
      <c r="E325" s="48" t="s">
        <v>6</v>
      </c>
      <c r="F325" s="48" t="s">
        <v>951</v>
      </c>
      <c r="G325" s="50" t="s">
        <v>1528</v>
      </c>
      <c r="I325" s="51" t="s">
        <v>954</v>
      </c>
      <c r="J325" s="51"/>
      <c r="K325" s="51"/>
      <c r="M325" s="48" t="s">
        <v>946</v>
      </c>
      <c r="N325" s="48">
        <v>0</v>
      </c>
      <c r="O325" s="48" t="s">
        <v>426</v>
      </c>
      <c r="P325" s="48">
        <v>1</v>
      </c>
      <c r="S325" s="48">
        <v>1</v>
      </c>
      <c r="U325" s="52">
        <v>56</v>
      </c>
      <c r="V325" s="52">
        <f t="shared" si="24"/>
        <v>0</v>
      </c>
      <c r="W325" s="53">
        <v>0.6</v>
      </c>
      <c r="X325" s="54">
        <f t="shared" si="23"/>
        <v>22.400000000000002</v>
      </c>
      <c r="Y325" s="54">
        <f t="shared" si="25"/>
        <v>0</v>
      </c>
    </row>
    <row r="326" spans="1:27" s="1" customFormat="1" x14ac:dyDescent="0.25">
      <c r="A326" s="91" t="s">
        <v>433</v>
      </c>
      <c r="B326" s="2" t="s">
        <v>555</v>
      </c>
      <c r="C326" s="1" t="s">
        <v>142</v>
      </c>
      <c r="D326" s="2" t="s">
        <v>437</v>
      </c>
      <c r="E326" s="1" t="s">
        <v>6</v>
      </c>
      <c r="F326" s="1" t="s">
        <v>951</v>
      </c>
      <c r="G326" s="3" t="s">
        <v>1526</v>
      </c>
      <c r="I326" s="15" t="s">
        <v>952</v>
      </c>
      <c r="J326" s="5"/>
      <c r="K326" s="5"/>
      <c r="M326" s="1" t="s">
        <v>946</v>
      </c>
      <c r="N326" s="1">
        <v>2</v>
      </c>
      <c r="O326" s="1" t="s">
        <v>426</v>
      </c>
      <c r="P326" s="1">
        <v>1</v>
      </c>
      <c r="S326" s="1">
        <v>1</v>
      </c>
      <c r="U326" s="4">
        <v>29</v>
      </c>
      <c r="V326" s="4">
        <f t="shared" si="24"/>
        <v>58</v>
      </c>
      <c r="W326" s="33">
        <v>0.6</v>
      </c>
      <c r="X326" s="23">
        <f t="shared" si="23"/>
        <v>11.600000000000001</v>
      </c>
      <c r="Y326" s="23">
        <f t="shared" si="25"/>
        <v>23.200000000000003</v>
      </c>
      <c r="AA326" s="1" t="s">
        <v>3358</v>
      </c>
    </row>
    <row r="327" spans="1:27" s="48" customFormat="1" x14ac:dyDescent="0.25">
      <c r="A327" s="93" t="s">
        <v>433</v>
      </c>
      <c r="B327" s="49" t="s">
        <v>555</v>
      </c>
      <c r="C327" s="48" t="s">
        <v>142</v>
      </c>
      <c r="D327" s="49" t="s">
        <v>438</v>
      </c>
      <c r="E327" s="48" t="s">
        <v>6</v>
      </c>
      <c r="F327" s="48" t="s">
        <v>951</v>
      </c>
      <c r="G327" s="50" t="s">
        <v>1527</v>
      </c>
      <c r="I327" s="85" t="s">
        <v>953</v>
      </c>
      <c r="J327" s="51"/>
      <c r="K327" s="51"/>
      <c r="M327" s="48" t="s">
        <v>946</v>
      </c>
      <c r="N327" s="48">
        <v>0</v>
      </c>
      <c r="O327" s="48" t="s">
        <v>426</v>
      </c>
      <c r="P327" s="48">
        <v>1</v>
      </c>
      <c r="S327" s="48">
        <v>1</v>
      </c>
      <c r="U327" s="52">
        <v>101</v>
      </c>
      <c r="V327" s="52">
        <f t="shared" si="24"/>
        <v>0</v>
      </c>
      <c r="W327" s="53">
        <v>0.6</v>
      </c>
      <c r="X327" s="54">
        <f t="shared" si="23"/>
        <v>40.400000000000006</v>
      </c>
      <c r="Y327" s="54">
        <f t="shared" si="25"/>
        <v>0</v>
      </c>
      <c r="AA327" s="48" t="s">
        <v>3358</v>
      </c>
    </row>
    <row r="328" spans="1:27" s="1" customFormat="1" x14ac:dyDescent="0.25">
      <c r="A328" s="1" t="s">
        <v>2715</v>
      </c>
      <c r="E328" s="1" t="s">
        <v>6</v>
      </c>
      <c r="F328" s="1" t="s">
        <v>6</v>
      </c>
      <c r="G328" s="47" t="s">
        <v>2851</v>
      </c>
      <c r="I328" s="15" t="s">
        <v>2852</v>
      </c>
      <c r="J328" s="40" t="s">
        <v>2853</v>
      </c>
      <c r="K328" s="5" t="s">
        <v>2605</v>
      </c>
      <c r="M328" s="1" t="s">
        <v>3046</v>
      </c>
      <c r="N328" s="1">
        <v>1</v>
      </c>
      <c r="O328" s="1" t="s">
        <v>426</v>
      </c>
      <c r="P328" s="1">
        <v>1</v>
      </c>
      <c r="S328" s="1">
        <v>1</v>
      </c>
      <c r="U328" s="4">
        <v>919.05</v>
      </c>
      <c r="V328" s="4">
        <f t="shared" si="24"/>
        <v>919.05</v>
      </c>
      <c r="W328" s="33">
        <v>0.6</v>
      </c>
      <c r="X328" s="23">
        <f t="shared" si="23"/>
        <v>367.62</v>
      </c>
      <c r="Y328" s="23">
        <f t="shared" si="25"/>
        <v>367.62</v>
      </c>
    </row>
    <row r="329" spans="1:27" s="48" customFormat="1" x14ac:dyDescent="0.25">
      <c r="A329" s="1" t="s">
        <v>433</v>
      </c>
      <c r="B329" s="2" t="s">
        <v>555</v>
      </c>
      <c r="C329" s="1" t="s">
        <v>38</v>
      </c>
      <c r="D329" s="2" t="s">
        <v>453</v>
      </c>
      <c r="E329" s="1" t="s">
        <v>6</v>
      </c>
      <c r="F329" s="1" t="s">
        <v>951</v>
      </c>
      <c r="G329" s="3" t="s">
        <v>3042</v>
      </c>
      <c r="H329" s="1"/>
      <c r="I329" s="5" t="s">
        <v>965</v>
      </c>
      <c r="J329" s="5"/>
      <c r="K329" s="5"/>
      <c r="L329" s="1"/>
      <c r="M329" s="1" t="s">
        <v>946</v>
      </c>
      <c r="N329" s="1">
        <v>1</v>
      </c>
      <c r="O329" s="1" t="s">
        <v>426</v>
      </c>
      <c r="P329" s="1">
        <v>1</v>
      </c>
      <c r="Q329" s="1"/>
      <c r="R329" s="1"/>
      <c r="S329" s="1">
        <v>1</v>
      </c>
      <c r="T329" s="1"/>
      <c r="U329" s="4"/>
      <c r="V329" s="4">
        <f t="shared" si="24"/>
        <v>0</v>
      </c>
      <c r="W329" s="33"/>
      <c r="X329" s="23">
        <v>0.1</v>
      </c>
      <c r="Y329" s="23">
        <f t="shared" si="25"/>
        <v>0.1</v>
      </c>
      <c r="Z329" s="1"/>
      <c r="AA329" s="1"/>
    </row>
    <row r="330" spans="1:27" s="48" customFormat="1" x14ac:dyDescent="0.25">
      <c r="A330" s="1" t="s">
        <v>433</v>
      </c>
      <c r="B330" s="2" t="s">
        <v>551</v>
      </c>
      <c r="C330" s="1" t="s">
        <v>38</v>
      </c>
      <c r="D330" s="2" t="s">
        <v>453</v>
      </c>
      <c r="E330" s="1" t="s">
        <v>6</v>
      </c>
      <c r="F330" s="1" t="s">
        <v>951</v>
      </c>
      <c r="G330" s="3" t="s">
        <v>156</v>
      </c>
      <c r="H330" s="1"/>
      <c r="I330" s="5" t="s">
        <v>1788</v>
      </c>
      <c r="J330" s="5"/>
      <c r="K330" s="5"/>
      <c r="L330" s="1"/>
      <c r="M330" s="1" t="s">
        <v>946</v>
      </c>
      <c r="N330" s="1">
        <v>1</v>
      </c>
      <c r="O330" s="1" t="s">
        <v>426</v>
      </c>
      <c r="P330" s="1">
        <v>1</v>
      </c>
      <c r="Q330" s="1"/>
      <c r="R330" s="1"/>
      <c r="S330" s="1">
        <v>1</v>
      </c>
      <c r="T330" s="1"/>
      <c r="U330" s="4"/>
      <c r="V330" s="4">
        <f t="shared" si="24"/>
        <v>0</v>
      </c>
      <c r="W330" s="33"/>
      <c r="X330" s="23">
        <v>5</v>
      </c>
      <c r="Y330" s="23">
        <f t="shared" si="25"/>
        <v>5</v>
      </c>
      <c r="Z330" s="1"/>
      <c r="AA330" s="1"/>
    </row>
    <row r="331" spans="1:27" x14ac:dyDescent="0.25">
      <c r="A331" s="1" t="s">
        <v>433</v>
      </c>
      <c r="B331" s="2" t="s">
        <v>551</v>
      </c>
      <c r="C331" s="1" t="s">
        <v>38</v>
      </c>
      <c r="D331" s="2" t="s">
        <v>551</v>
      </c>
      <c r="E331" s="1" t="s">
        <v>6</v>
      </c>
      <c r="F331" s="1" t="s">
        <v>951</v>
      </c>
      <c r="G331" s="3" t="s">
        <v>253</v>
      </c>
      <c r="H331" s="1"/>
      <c r="I331" s="5" t="s">
        <v>996</v>
      </c>
      <c r="J331" s="5"/>
      <c r="K331" s="5"/>
      <c r="L331" s="1"/>
      <c r="M331" s="1" t="s">
        <v>946</v>
      </c>
      <c r="N331" s="1">
        <v>5</v>
      </c>
      <c r="O331" s="1" t="s">
        <v>426</v>
      </c>
      <c r="P331" s="1">
        <v>1</v>
      </c>
      <c r="Q331" s="1"/>
      <c r="R331" s="1"/>
      <c r="S331" s="1">
        <v>1</v>
      </c>
      <c r="T331" s="1"/>
      <c r="U331" s="4">
        <v>70.540000000000006</v>
      </c>
      <c r="V331" s="4">
        <f t="shared" si="24"/>
        <v>352.70000000000005</v>
      </c>
      <c r="W331" s="33">
        <v>0.8</v>
      </c>
      <c r="X331" s="23">
        <f t="shared" ref="X331:X349" si="26">U331*(1-W331)</f>
        <v>14.107999999999999</v>
      </c>
      <c r="Y331" s="23">
        <f t="shared" si="25"/>
        <v>70.539999999999992</v>
      </c>
      <c r="Z331" s="1"/>
      <c r="AA331" s="1"/>
    </row>
    <row r="332" spans="1:27" s="1" customFormat="1" x14ac:dyDescent="0.25">
      <c r="A332" s="1" t="s">
        <v>433</v>
      </c>
      <c r="B332" s="2" t="s">
        <v>551</v>
      </c>
      <c r="C332" s="1" t="s">
        <v>71</v>
      </c>
      <c r="D332" s="2" t="s">
        <v>438</v>
      </c>
      <c r="E332" s="1" t="s">
        <v>6</v>
      </c>
      <c r="F332" s="1" t="s">
        <v>951</v>
      </c>
      <c r="G332" s="3" t="s">
        <v>272</v>
      </c>
      <c r="I332" s="5" t="s">
        <v>56</v>
      </c>
      <c r="J332" s="5"/>
      <c r="K332" s="5"/>
      <c r="M332" s="1" t="s">
        <v>946</v>
      </c>
      <c r="N332" s="1">
        <v>3</v>
      </c>
      <c r="O332" s="1" t="s">
        <v>426</v>
      </c>
      <c r="P332" s="1">
        <v>1</v>
      </c>
      <c r="S332" s="1">
        <v>1</v>
      </c>
      <c r="U332" s="4">
        <v>47.23</v>
      </c>
      <c r="V332" s="4">
        <f t="shared" si="24"/>
        <v>141.69</v>
      </c>
      <c r="W332" s="33">
        <v>0.7</v>
      </c>
      <c r="X332" s="23">
        <f t="shared" si="26"/>
        <v>14.169</v>
      </c>
      <c r="Y332" s="23">
        <f t="shared" si="25"/>
        <v>42.507000000000005</v>
      </c>
    </row>
    <row r="333" spans="1:27" s="1" customFormat="1" x14ac:dyDescent="0.25">
      <c r="A333" s="1" t="s">
        <v>433</v>
      </c>
      <c r="B333" s="2" t="s">
        <v>551</v>
      </c>
      <c r="C333" s="1" t="s">
        <v>71</v>
      </c>
      <c r="D333" s="2" t="s">
        <v>555</v>
      </c>
      <c r="E333" s="1" t="s">
        <v>6</v>
      </c>
      <c r="F333" s="1" t="s">
        <v>951</v>
      </c>
      <c r="G333" s="3" t="s">
        <v>158</v>
      </c>
      <c r="I333" s="5" t="s">
        <v>1066</v>
      </c>
      <c r="J333" s="5"/>
      <c r="K333" s="5"/>
      <c r="M333" s="1" t="s">
        <v>946</v>
      </c>
      <c r="N333" s="1">
        <v>1</v>
      </c>
      <c r="O333" s="1" t="s">
        <v>426</v>
      </c>
      <c r="P333" s="1">
        <v>1</v>
      </c>
      <c r="S333" s="1">
        <v>1</v>
      </c>
      <c r="U333" s="4">
        <v>38.47</v>
      </c>
      <c r="V333" s="4">
        <f t="shared" si="24"/>
        <v>38.47</v>
      </c>
      <c r="W333" s="33">
        <v>0.7</v>
      </c>
      <c r="X333" s="23">
        <f t="shared" si="26"/>
        <v>11.541000000000002</v>
      </c>
      <c r="Y333" s="23">
        <f t="shared" si="25"/>
        <v>11.541000000000002</v>
      </c>
    </row>
    <row r="334" spans="1:27" s="1" customFormat="1" x14ac:dyDescent="0.25">
      <c r="A334" s="1" t="s">
        <v>433</v>
      </c>
      <c r="B334" s="2" t="s">
        <v>551</v>
      </c>
      <c r="C334" s="1" t="s">
        <v>71</v>
      </c>
      <c r="D334" s="2" t="s">
        <v>437</v>
      </c>
      <c r="E334" s="1" t="s">
        <v>6</v>
      </c>
      <c r="F334" s="1" t="s">
        <v>951</v>
      </c>
      <c r="G334" s="3" t="s">
        <v>295</v>
      </c>
      <c r="I334" s="5" t="s">
        <v>1050</v>
      </c>
      <c r="J334" s="5"/>
      <c r="K334" s="5"/>
      <c r="M334" s="1" t="s">
        <v>946</v>
      </c>
      <c r="N334" s="1">
        <v>3</v>
      </c>
      <c r="O334" s="1" t="s">
        <v>426</v>
      </c>
      <c r="P334" s="1">
        <v>1</v>
      </c>
      <c r="S334" s="1">
        <v>1</v>
      </c>
      <c r="U334" s="4">
        <v>22.17</v>
      </c>
      <c r="V334" s="4">
        <f t="shared" si="24"/>
        <v>66.510000000000005</v>
      </c>
      <c r="W334" s="33">
        <v>0.7</v>
      </c>
      <c r="X334" s="23">
        <f t="shared" si="26"/>
        <v>6.6510000000000016</v>
      </c>
      <c r="Y334" s="23">
        <f t="shared" si="25"/>
        <v>19.953000000000003</v>
      </c>
    </row>
    <row r="335" spans="1:27" s="1" customFormat="1" x14ac:dyDescent="0.25">
      <c r="A335" s="1" t="s">
        <v>433</v>
      </c>
      <c r="B335" s="2" t="s">
        <v>555</v>
      </c>
      <c r="C335" s="1" t="s">
        <v>71</v>
      </c>
      <c r="D335" s="2" t="s">
        <v>551</v>
      </c>
      <c r="E335" s="1" t="s">
        <v>6</v>
      </c>
      <c r="F335" s="1" t="s">
        <v>951</v>
      </c>
      <c r="G335" s="3" t="s">
        <v>1596</v>
      </c>
      <c r="I335" s="5" t="s">
        <v>996</v>
      </c>
      <c r="J335" s="5"/>
      <c r="K335" s="5"/>
      <c r="M335" s="1" t="s">
        <v>946</v>
      </c>
      <c r="N335" s="1">
        <v>1</v>
      </c>
      <c r="O335" s="1" t="s">
        <v>426</v>
      </c>
      <c r="P335" s="1">
        <v>1</v>
      </c>
      <c r="S335" s="1">
        <v>1</v>
      </c>
      <c r="U335" s="4">
        <v>82.5</v>
      </c>
      <c r="V335" s="4">
        <f t="shared" si="24"/>
        <v>82.5</v>
      </c>
      <c r="W335" s="33">
        <v>0.7</v>
      </c>
      <c r="X335" s="23">
        <f t="shared" si="26"/>
        <v>24.750000000000004</v>
      </c>
      <c r="Y335" s="23">
        <f t="shared" si="25"/>
        <v>24.750000000000004</v>
      </c>
    </row>
    <row r="336" spans="1:27" s="1" customFormat="1" x14ac:dyDescent="0.25">
      <c r="A336" s="1" t="s">
        <v>433</v>
      </c>
      <c r="B336" s="2" t="s">
        <v>555</v>
      </c>
      <c r="C336" s="1" t="s">
        <v>71</v>
      </c>
      <c r="D336" s="2" t="s">
        <v>551</v>
      </c>
      <c r="E336" s="1" t="s">
        <v>6</v>
      </c>
      <c r="F336" s="1" t="s">
        <v>951</v>
      </c>
      <c r="G336" s="3" t="s">
        <v>1597</v>
      </c>
      <c r="I336" s="5" t="s">
        <v>993</v>
      </c>
      <c r="J336" s="5"/>
      <c r="K336" s="5"/>
      <c r="M336" s="1" t="s">
        <v>946</v>
      </c>
      <c r="N336" s="1">
        <v>3</v>
      </c>
      <c r="O336" s="1" t="s">
        <v>426</v>
      </c>
      <c r="P336" s="1">
        <v>1</v>
      </c>
      <c r="S336" s="1">
        <v>1</v>
      </c>
      <c r="U336" s="4">
        <v>149.91999999999999</v>
      </c>
      <c r="V336" s="4">
        <f t="shared" si="24"/>
        <v>449.76</v>
      </c>
      <c r="W336" s="33">
        <v>0.8</v>
      </c>
      <c r="X336" s="23">
        <f t="shared" si="26"/>
        <v>29.983999999999991</v>
      </c>
      <c r="Y336" s="23">
        <f t="shared" si="25"/>
        <v>89.95199999999997</v>
      </c>
    </row>
    <row r="337" spans="1:27" s="1" customFormat="1" x14ac:dyDescent="0.25">
      <c r="A337" s="1" t="s">
        <v>433</v>
      </c>
      <c r="B337" s="2" t="s">
        <v>551</v>
      </c>
      <c r="C337" s="1" t="s">
        <v>71</v>
      </c>
      <c r="D337" s="1">
        <v>12</v>
      </c>
      <c r="E337" s="1" t="s">
        <v>6</v>
      </c>
      <c r="F337" s="1" t="s">
        <v>951</v>
      </c>
      <c r="G337" s="3" t="s">
        <v>1496</v>
      </c>
      <c r="I337" s="5" t="s">
        <v>1005</v>
      </c>
      <c r="J337" s="5"/>
      <c r="K337" s="5"/>
      <c r="M337" s="1" t="s">
        <v>946</v>
      </c>
      <c r="N337" s="1">
        <v>2</v>
      </c>
      <c r="O337" s="1" t="s">
        <v>426</v>
      </c>
      <c r="P337" s="1">
        <v>1</v>
      </c>
      <c r="S337" s="1">
        <v>1</v>
      </c>
      <c r="U337" s="4">
        <v>22.65</v>
      </c>
      <c r="V337" s="4">
        <f t="shared" si="24"/>
        <v>45.3</v>
      </c>
      <c r="W337" s="33">
        <v>0.7</v>
      </c>
      <c r="X337" s="23">
        <f t="shared" si="26"/>
        <v>6.7950000000000008</v>
      </c>
      <c r="Y337" s="23">
        <f t="shared" si="25"/>
        <v>13.590000000000002</v>
      </c>
    </row>
    <row r="338" spans="1:27" s="1" customFormat="1" x14ac:dyDescent="0.25">
      <c r="A338" s="1" t="s">
        <v>433</v>
      </c>
      <c r="B338" s="2" t="s">
        <v>555</v>
      </c>
      <c r="C338" s="1" t="s">
        <v>5</v>
      </c>
      <c r="D338" s="2" t="s">
        <v>436</v>
      </c>
      <c r="E338" s="1" t="s">
        <v>6</v>
      </c>
      <c r="F338" s="1" t="s">
        <v>951</v>
      </c>
      <c r="G338" s="3" t="s">
        <v>1533</v>
      </c>
      <c r="I338" s="5" t="s">
        <v>2364</v>
      </c>
      <c r="J338" s="5"/>
      <c r="K338" s="5"/>
      <c r="M338" s="1" t="s">
        <v>946</v>
      </c>
      <c r="N338" s="1">
        <v>3</v>
      </c>
      <c r="O338" s="1" t="s">
        <v>426</v>
      </c>
      <c r="P338" s="1">
        <v>3</v>
      </c>
      <c r="S338" s="1">
        <v>1</v>
      </c>
      <c r="U338" s="4">
        <v>52.27</v>
      </c>
      <c r="V338" s="4">
        <f t="shared" si="24"/>
        <v>156.81</v>
      </c>
      <c r="W338" s="33">
        <v>0.7</v>
      </c>
      <c r="X338" s="23">
        <f t="shared" si="26"/>
        <v>15.681000000000003</v>
      </c>
      <c r="Y338" s="23">
        <f t="shared" si="25"/>
        <v>47.043000000000006</v>
      </c>
    </row>
    <row r="339" spans="1:27" s="1" customFormat="1" x14ac:dyDescent="0.25">
      <c r="A339" s="1" t="s">
        <v>433</v>
      </c>
      <c r="B339" s="2" t="s">
        <v>555</v>
      </c>
      <c r="C339" s="1" t="s">
        <v>71</v>
      </c>
      <c r="D339" s="2" t="s">
        <v>551</v>
      </c>
      <c r="E339" s="1" t="s">
        <v>6</v>
      </c>
      <c r="F339" s="1" t="s">
        <v>951</v>
      </c>
      <c r="G339" s="3" t="s">
        <v>1598</v>
      </c>
      <c r="I339" s="5" t="s">
        <v>998</v>
      </c>
      <c r="J339" s="5"/>
      <c r="K339" s="5"/>
      <c r="M339" s="1" t="s">
        <v>946</v>
      </c>
      <c r="N339" s="1">
        <v>1</v>
      </c>
      <c r="O339" s="1" t="s">
        <v>426</v>
      </c>
      <c r="P339" s="1">
        <v>1</v>
      </c>
      <c r="S339" s="1">
        <v>1</v>
      </c>
      <c r="U339" s="4">
        <v>76.87</v>
      </c>
      <c r="V339" s="4">
        <f t="shared" si="24"/>
        <v>76.87</v>
      </c>
      <c r="W339" s="33">
        <v>0.7</v>
      </c>
      <c r="X339" s="23">
        <f t="shared" si="26"/>
        <v>23.061000000000003</v>
      </c>
      <c r="Y339" s="23">
        <f t="shared" si="25"/>
        <v>23.061000000000003</v>
      </c>
    </row>
    <row r="340" spans="1:27" s="1" customFormat="1" x14ac:dyDescent="0.25">
      <c r="A340" s="1" t="s">
        <v>433</v>
      </c>
      <c r="B340" s="2" t="s">
        <v>555</v>
      </c>
      <c r="C340" s="1" t="s">
        <v>200</v>
      </c>
      <c r="D340" s="2" t="s">
        <v>551</v>
      </c>
      <c r="E340" s="1" t="s">
        <v>6</v>
      </c>
      <c r="F340" s="1" t="s">
        <v>951</v>
      </c>
      <c r="G340" s="3" t="s">
        <v>1598</v>
      </c>
      <c r="I340" s="5" t="s">
        <v>162</v>
      </c>
      <c r="J340" s="5"/>
      <c r="K340" s="5"/>
      <c r="M340" s="1" t="s">
        <v>946</v>
      </c>
      <c r="N340" s="1">
        <v>2</v>
      </c>
      <c r="O340" s="1" t="s">
        <v>426</v>
      </c>
      <c r="P340" s="1">
        <v>1</v>
      </c>
      <c r="S340" s="1">
        <v>1</v>
      </c>
      <c r="U340" s="4">
        <v>76.87</v>
      </c>
      <c r="V340" s="4">
        <f t="shared" si="24"/>
        <v>153.74</v>
      </c>
      <c r="W340" s="33">
        <v>0.7</v>
      </c>
      <c r="X340" s="23">
        <f t="shared" si="26"/>
        <v>23.061000000000003</v>
      </c>
      <c r="Y340" s="23">
        <f t="shared" si="25"/>
        <v>46.122000000000007</v>
      </c>
    </row>
    <row r="341" spans="1:27" s="1" customFormat="1" x14ac:dyDescent="0.25">
      <c r="A341" s="1" t="s">
        <v>433</v>
      </c>
      <c r="B341" s="2" t="s">
        <v>551</v>
      </c>
      <c r="C341" s="1" t="s">
        <v>38</v>
      </c>
      <c r="D341" s="2" t="s">
        <v>551</v>
      </c>
      <c r="E341" s="1" t="s">
        <v>6</v>
      </c>
      <c r="F341" s="1" t="s">
        <v>951</v>
      </c>
      <c r="G341" s="3" t="s">
        <v>254</v>
      </c>
      <c r="I341" s="5" t="s">
        <v>57</v>
      </c>
      <c r="J341" s="5"/>
      <c r="K341" s="5"/>
      <c r="M341" s="1" t="s">
        <v>946</v>
      </c>
      <c r="N341" s="1">
        <v>1</v>
      </c>
      <c r="O341" s="1" t="s">
        <v>426</v>
      </c>
      <c r="P341" s="1">
        <v>1</v>
      </c>
      <c r="S341" s="1">
        <v>1</v>
      </c>
      <c r="U341" s="4">
        <v>134.74</v>
      </c>
      <c r="V341" s="4">
        <f t="shared" si="24"/>
        <v>134.74</v>
      </c>
      <c r="W341" s="33">
        <v>0.8</v>
      </c>
      <c r="X341" s="23">
        <f t="shared" si="26"/>
        <v>26.947999999999997</v>
      </c>
      <c r="Y341" s="23">
        <f t="shared" si="25"/>
        <v>26.947999999999997</v>
      </c>
    </row>
    <row r="342" spans="1:27" s="17" customFormat="1" x14ac:dyDescent="0.25">
      <c r="A342" s="1" t="s">
        <v>433</v>
      </c>
      <c r="B342" s="2" t="s">
        <v>551</v>
      </c>
      <c r="C342" s="1" t="s">
        <v>71</v>
      </c>
      <c r="D342" s="2" t="s">
        <v>558</v>
      </c>
      <c r="E342" s="1" t="s">
        <v>6</v>
      </c>
      <c r="F342" s="1" t="s">
        <v>951</v>
      </c>
      <c r="G342" s="3" t="s">
        <v>176</v>
      </c>
      <c r="H342" s="1"/>
      <c r="I342" s="5" t="s">
        <v>57</v>
      </c>
      <c r="J342" s="5"/>
      <c r="K342" s="5"/>
      <c r="L342" s="1"/>
      <c r="M342" s="1" t="s">
        <v>946</v>
      </c>
      <c r="N342" s="1">
        <v>8</v>
      </c>
      <c r="O342" s="1" t="s">
        <v>426</v>
      </c>
      <c r="P342" s="1">
        <v>1</v>
      </c>
      <c r="Q342" s="1"/>
      <c r="R342" s="1"/>
      <c r="S342" s="1">
        <v>1</v>
      </c>
      <c r="T342" s="1"/>
      <c r="U342" s="4">
        <v>114.57</v>
      </c>
      <c r="V342" s="4">
        <f t="shared" si="24"/>
        <v>916.56</v>
      </c>
      <c r="W342" s="33">
        <v>0.8</v>
      </c>
      <c r="X342" s="23">
        <f t="shared" si="26"/>
        <v>22.913999999999994</v>
      </c>
      <c r="Y342" s="23">
        <f t="shared" si="25"/>
        <v>183.31199999999995</v>
      </c>
      <c r="Z342" s="1"/>
      <c r="AA342" s="1"/>
    </row>
    <row r="343" spans="1:27" s="19" customFormat="1" x14ac:dyDescent="0.25">
      <c r="A343" s="1" t="s">
        <v>433</v>
      </c>
      <c r="B343" s="2" t="s">
        <v>551</v>
      </c>
      <c r="C343" s="1" t="s">
        <v>5</v>
      </c>
      <c r="D343" s="2" t="s">
        <v>551</v>
      </c>
      <c r="E343" s="1" t="s">
        <v>6</v>
      </c>
      <c r="F343" s="1" t="s">
        <v>6</v>
      </c>
      <c r="G343" s="3" t="s">
        <v>1161</v>
      </c>
      <c r="H343" s="1"/>
      <c r="I343" s="5" t="s">
        <v>1162</v>
      </c>
      <c r="J343" s="5"/>
      <c r="K343" s="5"/>
      <c r="L343" s="1"/>
      <c r="M343" s="1" t="s">
        <v>946</v>
      </c>
      <c r="N343" s="1">
        <v>2</v>
      </c>
      <c r="O343" s="1" t="s">
        <v>426</v>
      </c>
      <c r="P343" s="1">
        <v>1</v>
      </c>
      <c r="Q343" s="1"/>
      <c r="R343" s="1"/>
      <c r="S343" s="1">
        <v>1</v>
      </c>
      <c r="T343" s="1"/>
      <c r="U343" s="4">
        <v>9.18</v>
      </c>
      <c r="V343" s="4">
        <f t="shared" si="24"/>
        <v>18.36</v>
      </c>
      <c r="W343" s="33">
        <v>0.7</v>
      </c>
      <c r="X343" s="23">
        <f t="shared" si="26"/>
        <v>2.7540000000000004</v>
      </c>
      <c r="Y343" s="23">
        <f t="shared" si="25"/>
        <v>5.5080000000000009</v>
      </c>
      <c r="Z343" s="1"/>
      <c r="AA343" s="1"/>
    </row>
    <row r="344" spans="1:27" s="16" customFormat="1" x14ac:dyDescent="0.25">
      <c r="A344" s="1" t="s">
        <v>433</v>
      </c>
      <c r="B344" s="2" t="s">
        <v>551</v>
      </c>
      <c r="C344" s="1" t="s">
        <v>38</v>
      </c>
      <c r="D344" s="2" t="s">
        <v>453</v>
      </c>
      <c r="E344" s="1" t="s">
        <v>6</v>
      </c>
      <c r="F344" s="1" t="s">
        <v>951</v>
      </c>
      <c r="G344" s="3" t="s">
        <v>131</v>
      </c>
      <c r="H344" s="1"/>
      <c r="I344" s="5" t="s">
        <v>1787</v>
      </c>
      <c r="J344" s="5"/>
      <c r="K344" s="5"/>
      <c r="L344" s="1"/>
      <c r="M344" s="1" t="s">
        <v>946</v>
      </c>
      <c r="N344" s="1">
        <v>3</v>
      </c>
      <c r="O344" s="1" t="s">
        <v>426</v>
      </c>
      <c r="P344" s="1">
        <v>1</v>
      </c>
      <c r="Q344" s="1"/>
      <c r="R344" s="1"/>
      <c r="S344" s="1">
        <v>1</v>
      </c>
      <c r="T344" s="1"/>
      <c r="U344" s="4">
        <v>9.18</v>
      </c>
      <c r="V344" s="4">
        <f t="shared" si="24"/>
        <v>27.54</v>
      </c>
      <c r="W344" s="33">
        <v>0.7</v>
      </c>
      <c r="X344" s="23">
        <f t="shared" si="26"/>
        <v>2.7540000000000004</v>
      </c>
      <c r="Y344" s="23">
        <f t="shared" si="25"/>
        <v>8.2620000000000005</v>
      </c>
      <c r="Z344" s="1"/>
      <c r="AA344" s="1"/>
    </row>
    <row r="345" spans="1:27" s="1" customFormat="1" x14ac:dyDescent="0.25">
      <c r="A345" s="1" t="s">
        <v>433</v>
      </c>
      <c r="B345" s="2" t="s">
        <v>551</v>
      </c>
      <c r="C345" s="1" t="s">
        <v>71</v>
      </c>
      <c r="D345" s="2" t="s">
        <v>555</v>
      </c>
      <c r="E345" s="1" t="s">
        <v>6</v>
      </c>
      <c r="F345" s="1" t="s">
        <v>951</v>
      </c>
      <c r="G345" s="3" t="s">
        <v>157</v>
      </c>
      <c r="I345" s="5" t="s">
        <v>1065</v>
      </c>
      <c r="J345" s="5"/>
      <c r="K345" s="5"/>
      <c r="M345" s="1" t="s">
        <v>946</v>
      </c>
      <c r="N345" s="1">
        <v>1</v>
      </c>
      <c r="O345" s="1" t="s">
        <v>426</v>
      </c>
      <c r="P345" s="1">
        <v>1</v>
      </c>
      <c r="S345" s="1">
        <v>1</v>
      </c>
      <c r="U345" s="4">
        <v>237.6</v>
      </c>
      <c r="V345" s="4">
        <f t="shared" si="24"/>
        <v>237.6</v>
      </c>
      <c r="W345" s="33">
        <v>0.7</v>
      </c>
      <c r="X345" s="23">
        <f t="shared" si="26"/>
        <v>71.280000000000015</v>
      </c>
      <c r="Y345" s="23">
        <f t="shared" si="25"/>
        <v>71.280000000000015</v>
      </c>
    </row>
    <row r="346" spans="1:27" s="1" customFormat="1" x14ac:dyDescent="0.25">
      <c r="A346" s="1" t="s">
        <v>433</v>
      </c>
      <c r="B346" s="2" t="s">
        <v>555</v>
      </c>
      <c r="C346" s="1" t="s">
        <v>38</v>
      </c>
      <c r="D346" s="2" t="s">
        <v>453</v>
      </c>
      <c r="E346" s="1" t="s">
        <v>6</v>
      </c>
      <c r="F346" s="1" t="s">
        <v>951</v>
      </c>
      <c r="G346" s="3" t="s">
        <v>3043</v>
      </c>
      <c r="I346" s="5" t="s">
        <v>1689</v>
      </c>
      <c r="J346" s="5"/>
      <c r="K346" s="5"/>
      <c r="M346" s="1" t="s">
        <v>946</v>
      </c>
      <c r="N346" s="1">
        <v>1</v>
      </c>
      <c r="O346" s="1" t="s">
        <v>426</v>
      </c>
      <c r="P346" s="1">
        <v>1</v>
      </c>
      <c r="S346" s="1">
        <v>1</v>
      </c>
      <c r="U346" s="4">
        <v>48.05</v>
      </c>
      <c r="V346" s="4">
        <f t="shared" si="24"/>
        <v>48.05</v>
      </c>
      <c r="W346" s="33">
        <v>0.7</v>
      </c>
      <c r="X346" s="23">
        <f t="shared" si="26"/>
        <v>14.415000000000001</v>
      </c>
      <c r="Y346" s="23">
        <f t="shared" si="25"/>
        <v>14.415000000000001</v>
      </c>
    </row>
    <row r="347" spans="1:27" s="1" customFormat="1" x14ac:dyDescent="0.25">
      <c r="A347" s="1" t="s">
        <v>433</v>
      </c>
      <c r="B347" s="2" t="s">
        <v>551</v>
      </c>
      <c r="C347" s="1" t="s">
        <v>71</v>
      </c>
      <c r="D347" s="2" t="s">
        <v>453</v>
      </c>
      <c r="E347" s="1" t="s">
        <v>6</v>
      </c>
      <c r="F347" s="1" t="s">
        <v>951</v>
      </c>
      <c r="G347" s="3" t="s">
        <v>186</v>
      </c>
      <c r="I347" s="5" t="s">
        <v>1057</v>
      </c>
      <c r="J347" s="5"/>
      <c r="K347" s="5"/>
      <c r="M347" s="1" t="s">
        <v>946</v>
      </c>
      <c r="N347" s="1">
        <v>1</v>
      </c>
      <c r="O347" s="1" t="s">
        <v>426</v>
      </c>
      <c r="P347" s="1">
        <v>1</v>
      </c>
      <c r="S347" s="1">
        <v>1</v>
      </c>
      <c r="U347" s="4">
        <v>71.55</v>
      </c>
      <c r="V347" s="4">
        <f t="shared" si="24"/>
        <v>71.55</v>
      </c>
      <c r="W347" s="33">
        <v>0.7</v>
      </c>
      <c r="X347" s="23">
        <f t="shared" si="26"/>
        <v>21.465000000000003</v>
      </c>
      <c r="Y347" s="23">
        <f t="shared" si="25"/>
        <v>21.465000000000003</v>
      </c>
    </row>
    <row r="348" spans="1:27" s="16" customFormat="1" x14ac:dyDescent="0.25">
      <c r="A348" s="1" t="s">
        <v>433</v>
      </c>
      <c r="B348" s="2" t="s">
        <v>551</v>
      </c>
      <c r="C348" s="1" t="s">
        <v>5</v>
      </c>
      <c r="D348" s="2" t="s">
        <v>551</v>
      </c>
      <c r="E348" s="1" t="s">
        <v>6</v>
      </c>
      <c r="F348" s="1" t="s">
        <v>6</v>
      </c>
      <c r="G348" s="3" t="s">
        <v>1479</v>
      </c>
      <c r="H348" s="1"/>
      <c r="I348" s="5" t="s">
        <v>1478</v>
      </c>
      <c r="J348" s="5"/>
      <c r="K348" s="5"/>
      <c r="L348" s="1"/>
      <c r="M348" s="1" t="s">
        <v>946</v>
      </c>
      <c r="N348" s="1">
        <v>1</v>
      </c>
      <c r="O348" s="1" t="s">
        <v>426</v>
      </c>
      <c r="P348" s="1">
        <v>1</v>
      </c>
      <c r="Q348" s="1"/>
      <c r="R348" s="1"/>
      <c r="S348" s="1">
        <v>1</v>
      </c>
      <c r="T348" s="1"/>
      <c r="U348" s="4">
        <v>23.89</v>
      </c>
      <c r="V348" s="4">
        <f t="shared" si="24"/>
        <v>23.89</v>
      </c>
      <c r="W348" s="33">
        <v>0.7</v>
      </c>
      <c r="X348" s="23">
        <f t="shared" si="26"/>
        <v>7.1670000000000016</v>
      </c>
      <c r="Y348" s="23">
        <f t="shared" si="25"/>
        <v>7.1670000000000016</v>
      </c>
      <c r="Z348" s="1"/>
      <c r="AA348" s="1"/>
    </row>
    <row r="349" spans="1:27" s="16" customFormat="1" x14ac:dyDescent="0.25">
      <c r="A349" s="1" t="s">
        <v>433</v>
      </c>
      <c r="B349" s="2" t="s">
        <v>555</v>
      </c>
      <c r="C349" s="1" t="s">
        <v>38</v>
      </c>
      <c r="D349" s="2" t="s">
        <v>555</v>
      </c>
      <c r="E349" s="1" t="s">
        <v>6</v>
      </c>
      <c r="F349" s="1" t="s">
        <v>951</v>
      </c>
      <c r="G349" s="3" t="s">
        <v>1742</v>
      </c>
      <c r="H349" s="1"/>
      <c r="I349" s="5" t="s">
        <v>1741</v>
      </c>
      <c r="J349" s="5"/>
      <c r="K349" s="5"/>
      <c r="L349" s="1"/>
      <c r="M349" s="1" t="s">
        <v>946</v>
      </c>
      <c r="N349" s="1">
        <v>2</v>
      </c>
      <c r="O349" s="1" t="s">
        <v>426</v>
      </c>
      <c r="P349" s="1">
        <v>2</v>
      </c>
      <c r="Q349" s="1"/>
      <c r="R349" s="1"/>
      <c r="S349" s="1">
        <v>1</v>
      </c>
      <c r="T349" s="1"/>
      <c r="U349" s="4">
        <v>51.23</v>
      </c>
      <c r="V349" s="4">
        <f t="shared" si="24"/>
        <v>102.46</v>
      </c>
      <c r="W349" s="33">
        <v>0.7</v>
      </c>
      <c r="X349" s="23">
        <f t="shared" si="26"/>
        <v>15.369000000000002</v>
      </c>
      <c r="Y349" s="23">
        <f t="shared" si="25"/>
        <v>30.738000000000003</v>
      </c>
      <c r="Z349" s="1"/>
      <c r="AA349" s="8"/>
    </row>
    <row r="350" spans="1:27" s="1" customFormat="1" x14ac:dyDescent="0.25">
      <c r="A350" s="1" t="s">
        <v>433</v>
      </c>
      <c r="B350" s="2" t="s">
        <v>555</v>
      </c>
      <c r="C350" s="1" t="s">
        <v>200</v>
      </c>
      <c r="D350" s="2" t="s">
        <v>555</v>
      </c>
      <c r="E350" s="1" t="s">
        <v>6</v>
      </c>
      <c r="F350" s="1" t="s">
        <v>951</v>
      </c>
      <c r="G350" s="3" t="s">
        <v>1772</v>
      </c>
      <c r="I350" s="5" t="s">
        <v>2375</v>
      </c>
      <c r="J350" s="5"/>
      <c r="K350" s="5"/>
      <c r="M350" s="1" t="s">
        <v>946</v>
      </c>
      <c r="N350" s="1">
        <v>1</v>
      </c>
      <c r="O350" s="1" t="s">
        <v>426</v>
      </c>
      <c r="P350" s="1">
        <v>1</v>
      </c>
      <c r="S350" s="1">
        <v>1</v>
      </c>
      <c r="U350" s="4"/>
      <c r="V350" s="4">
        <f t="shared" si="24"/>
        <v>0</v>
      </c>
      <c r="W350" s="33"/>
      <c r="X350" s="23">
        <v>5</v>
      </c>
      <c r="Y350" s="23">
        <f t="shared" si="25"/>
        <v>5</v>
      </c>
    </row>
    <row r="351" spans="1:27" s="1" customFormat="1" x14ac:dyDescent="0.25">
      <c r="A351" s="1" t="s">
        <v>433</v>
      </c>
      <c r="B351" s="2" t="s">
        <v>551</v>
      </c>
      <c r="C351" s="1" t="s">
        <v>200</v>
      </c>
      <c r="D351" s="2" t="s">
        <v>448</v>
      </c>
      <c r="E351" s="1" t="s">
        <v>6</v>
      </c>
      <c r="F351" s="1" t="s">
        <v>951</v>
      </c>
      <c r="G351" s="3" t="s">
        <v>1727</v>
      </c>
      <c r="I351" s="5" t="s">
        <v>1768</v>
      </c>
      <c r="J351" s="5"/>
      <c r="K351" s="5"/>
      <c r="M351" s="1" t="s">
        <v>946</v>
      </c>
      <c r="N351" s="1">
        <v>2</v>
      </c>
      <c r="O351" s="1" t="s">
        <v>426</v>
      </c>
      <c r="P351" s="1">
        <v>1</v>
      </c>
      <c r="S351" s="1">
        <v>1</v>
      </c>
      <c r="U351" s="4"/>
      <c r="V351" s="4">
        <f t="shared" si="24"/>
        <v>0</v>
      </c>
      <c r="W351" s="33"/>
      <c r="X351" s="23">
        <v>5</v>
      </c>
      <c r="Y351" s="23">
        <f t="shared" si="25"/>
        <v>10</v>
      </c>
    </row>
    <row r="352" spans="1:27" s="1" customFormat="1" x14ac:dyDescent="0.25">
      <c r="A352" s="1" t="s">
        <v>433</v>
      </c>
      <c r="B352" s="2" t="s">
        <v>555</v>
      </c>
      <c r="C352" s="1" t="s">
        <v>38</v>
      </c>
      <c r="D352" s="2" t="s">
        <v>551</v>
      </c>
      <c r="E352" s="1" t="s">
        <v>6</v>
      </c>
      <c r="F352" s="1" t="s">
        <v>951</v>
      </c>
      <c r="G352" s="3" t="s">
        <v>2371</v>
      </c>
      <c r="I352" s="5" t="s">
        <v>2370</v>
      </c>
      <c r="J352" s="5"/>
      <c r="K352" s="5"/>
      <c r="M352" s="1" t="s">
        <v>946</v>
      </c>
      <c r="N352" s="1">
        <v>2</v>
      </c>
      <c r="O352" s="1" t="s">
        <v>426</v>
      </c>
      <c r="P352" s="1">
        <v>1</v>
      </c>
      <c r="S352" s="1">
        <v>1</v>
      </c>
      <c r="U352" s="4"/>
      <c r="V352" s="4">
        <f t="shared" si="24"/>
        <v>0</v>
      </c>
      <c r="W352" s="33"/>
      <c r="X352" s="23">
        <v>1</v>
      </c>
      <c r="Y352" s="23">
        <f t="shared" si="25"/>
        <v>2</v>
      </c>
    </row>
    <row r="353" spans="1:27" s="1" customFormat="1" x14ac:dyDescent="0.25">
      <c r="A353" s="1" t="s">
        <v>433</v>
      </c>
      <c r="B353" s="2" t="s">
        <v>555</v>
      </c>
      <c r="C353" s="1" t="s">
        <v>71</v>
      </c>
      <c r="D353" s="2" t="s">
        <v>438</v>
      </c>
      <c r="E353" s="1" t="s">
        <v>6</v>
      </c>
      <c r="F353" s="1" t="s">
        <v>951</v>
      </c>
      <c r="G353" s="3" t="s">
        <v>1558</v>
      </c>
      <c r="I353" s="5" t="s">
        <v>968</v>
      </c>
      <c r="J353" s="5"/>
      <c r="K353" s="5"/>
      <c r="M353" s="1" t="s">
        <v>946</v>
      </c>
      <c r="N353" s="1">
        <v>1</v>
      </c>
      <c r="O353" s="1" t="s">
        <v>426</v>
      </c>
      <c r="P353" s="1">
        <v>1</v>
      </c>
      <c r="S353" s="1">
        <v>1</v>
      </c>
      <c r="U353" s="4">
        <v>7.62</v>
      </c>
      <c r="V353" s="4">
        <f t="shared" si="24"/>
        <v>7.62</v>
      </c>
      <c r="W353" s="33">
        <v>0.7</v>
      </c>
      <c r="X353" s="23">
        <f t="shared" ref="X353:X365" si="27">U353*(1-W353)</f>
        <v>2.2860000000000005</v>
      </c>
      <c r="Y353" s="23">
        <f t="shared" si="25"/>
        <v>2.2860000000000005</v>
      </c>
    </row>
    <row r="354" spans="1:27" s="1" customFormat="1" x14ac:dyDescent="0.25">
      <c r="A354" s="1" t="s">
        <v>433</v>
      </c>
      <c r="B354" s="2" t="s">
        <v>555</v>
      </c>
      <c r="C354" s="1" t="s">
        <v>5</v>
      </c>
      <c r="D354" s="2" t="s">
        <v>437</v>
      </c>
      <c r="E354" s="1" t="s">
        <v>6</v>
      </c>
      <c r="F354" s="1" t="s">
        <v>951</v>
      </c>
      <c r="G354" s="3" t="s">
        <v>1633</v>
      </c>
      <c r="I354" s="5" t="s">
        <v>2365</v>
      </c>
      <c r="J354" s="5"/>
      <c r="K354" s="5"/>
      <c r="M354" s="1" t="s">
        <v>946</v>
      </c>
      <c r="N354" s="1">
        <v>1</v>
      </c>
      <c r="O354" s="1" t="s">
        <v>426</v>
      </c>
      <c r="P354" s="1">
        <v>1</v>
      </c>
      <c r="S354" s="1">
        <v>1</v>
      </c>
      <c r="U354" s="4">
        <v>501.4</v>
      </c>
      <c r="V354" s="4">
        <f t="shared" si="24"/>
        <v>501.4</v>
      </c>
      <c r="W354" s="33">
        <v>0.95</v>
      </c>
      <c r="X354" s="23">
        <f t="shared" si="27"/>
        <v>25.070000000000022</v>
      </c>
      <c r="Y354" s="23">
        <f t="shared" si="25"/>
        <v>25.070000000000022</v>
      </c>
    </row>
    <row r="355" spans="1:27" s="1" customFormat="1" x14ac:dyDescent="0.25">
      <c r="A355" s="1" t="s">
        <v>433</v>
      </c>
      <c r="B355" s="2" t="s">
        <v>555</v>
      </c>
      <c r="C355" s="1" t="s">
        <v>71</v>
      </c>
      <c r="D355" s="2" t="s">
        <v>551</v>
      </c>
      <c r="E355" s="1" t="s">
        <v>6</v>
      </c>
      <c r="F355" s="1" t="s">
        <v>951</v>
      </c>
      <c r="G355" s="3" t="s">
        <v>1599</v>
      </c>
      <c r="I355" s="5" t="s">
        <v>992</v>
      </c>
      <c r="J355" s="5"/>
      <c r="K355" s="5"/>
      <c r="M355" s="1" t="s">
        <v>946</v>
      </c>
      <c r="N355" s="1">
        <v>1</v>
      </c>
      <c r="O355" s="1" t="s">
        <v>426</v>
      </c>
      <c r="P355" s="1">
        <v>1</v>
      </c>
      <c r="S355" s="1">
        <v>1</v>
      </c>
      <c r="U355" s="4">
        <v>5.74</v>
      </c>
      <c r="V355" s="4">
        <f t="shared" si="24"/>
        <v>5.74</v>
      </c>
      <c r="W355" s="33">
        <v>0.95</v>
      </c>
      <c r="X355" s="23">
        <f t="shared" si="27"/>
        <v>0.28700000000000025</v>
      </c>
      <c r="Y355" s="23">
        <f t="shared" si="25"/>
        <v>0.28700000000000025</v>
      </c>
    </row>
    <row r="356" spans="1:27" s="1" customFormat="1" x14ac:dyDescent="0.25">
      <c r="A356" s="1" t="s">
        <v>433</v>
      </c>
      <c r="B356" s="2" t="s">
        <v>551</v>
      </c>
      <c r="C356" s="1" t="s">
        <v>38</v>
      </c>
      <c r="D356" s="2" t="s">
        <v>437</v>
      </c>
      <c r="E356" s="1" t="s">
        <v>6</v>
      </c>
      <c r="F356" s="1" t="s">
        <v>951</v>
      </c>
      <c r="G356" s="3" t="s">
        <v>219</v>
      </c>
      <c r="I356" s="5" t="s">
        <v>1804</v>
      </c>
      <c r="J356" s="5"/>
      <c r="K356" s="5"/>
      <c r="M356" s="1" t="s">
        <v>946</v>
      </c>
      <c r="N356" s="1">
        <v>1</v>
      </c>
      <c r="O356" s="1" t="s">
        <v>426</v>
      </c>
      <c r="P356" s="1">
        <v>1</v>
      </c>
      <c r="S356" s="1">
        <v>1</v>
      </c>
      <c r="U356" s="4">
        <v>129.94</v>
      </c>
      <c r="V356" s="4">
        <f t="shared" si="24"/>
        <v>129.94</v>
      </c>
      <c r="W356" s="33">
        <v>0.7</v>
      </c>
      <c r="X356" s="23">
        <f t="shared" si="27"/>
        <v>38.982000000000006</v>
      </c>
      <c r="Y356" s="23">
        <f t="shared" si="25"/>
        <v>38.982000000000006</v>
      </c>
    </row>
    <row r="357" spans="1:27" s="1" customFormat="1" x14ac:dyDescent="0.25">
      <c r="A357" s="1" t="s">
        <v>433</v>
      </c>
      <c r="B357" s="2" t="s">
        <v>551</v>
      </c>
      <c r="C357" s="1" t="s">
        <v>71</v>
      </c>
      <c r="D357" s="2" t="s">
        <v>448</v>
      </c>
      <c r="E357" s="1" t="s">
        <v>6</v>
      </c>
      <c r="F357" s="1" t="s">
        <v>951</v>
      </c>
      <c r="G357" s="3" t="s">
        <v>210</v>
      </c>
      <c r="I357" s="5" t="s">
        <v>1054</v>
      </c>
      <c r="J357" s="5"/>
      <c r="K357" s="5"/>
      <c r="M357" s="1" t="s">
        <v>946</v>
      </c>
      <c r="N357" s="1">
        <v>1</v>
      </c>
      <c r="O357" s="1" t="s">
        <v>426</v>
      </c>
      <c r="P357" s="1">
        <v>1</v>
      </c>
      <c r="S357" s="1">
        <v>1</v>
      </c>
      <c r="U357" s="4">
        <v>1107</v>
      </c>
      <c r="V357" s="4">
        <f t="shared" si="24"/>
        <v>1107</v>
      </c>
      <c r="W357" s="33">
        <v>0.95</v>
      </c>
      <c r="X357" s="23">
        <f t="shared" si="27"/>
        <v>55.350000000000051</v>
      </c>
      <c r="Y357" s="23">
        <f t="shared" si="25"/>
        <v>55.350000000000051</v>
      </c>
    </row>
    <row r="358" spans="1:27" s="1" customFormat="1" x14ac:dyDescent="0.25">
      <c r="A358" s="1" t="s">
        <v>433</v>
      </c>
      <c r="B358" s="2" t="s">
        <v>555</v>
      </c>
      <c r="C358" s="1" t="s">
        <v>5</v>
      </c>
      <c r="D358" s="2" t="s">
        <v>436</v>
      </c>
      <c r="E358" s="1" t="s">
        <v>6</v>
      </c>
      <c r="F358" s="1" t="s">
        <v>951</v>
      </c>
      <c r="G358" s="3" t="s">
        <v>1535</v>
      </c>
      <c r="I358" s="5" t="s">
        <v>947</v>
      </c>
      <c r="J358" s="5"/>
      <c r="K358" s="5"/>
      <c r="M358" s="1" t="s">
        <v>946</v>
      </c>
      <c r="N358" s="1">
        <v>1</v>
      </c>
      <c r="O358" s="1" t="s">
        <v>426</v>
      </c>
      <c r="P358" s="1">
        <v>1</v>
      </c>
      <c r="S358" s="1">
        <v>1</v>
      </c>
      <c r="U358" s="4">
        <v>952.2</v>
      </c>
      <c r="V358" s="4">
        <f t="shared" si="24"/>
        <v>952.2</v>
      </c>
      <c r="W358" s="33">
        <v>0.8</v>
      </c>
      <c r="X358" s="23">
        <f t="shared" si="27"/>
        <v>190.43999999999997</v>
      </c>
      <c r="Y358" s="23">
        <f t="shared" si="25"/>
        <v>190.43999999999997</v>
      </c>
    </row>
    <row r="359" spans="1:27" s="14" customFormat="1" x14ac:dyDescent="0.25">
      <c r="A359" s="1" t="s">
        <v>433</v>
      </c>
      <c r="B359" s="2" t="s">
        <v>551</v>
      </c>
      <c r="C359" s="1" t="s">
        <v>71</v>
      </c>
      <c r="D359" s="1">
        <v>13</v>
      </c>
      <c r="E359" s="1" t="s">
        <v>6</v>
      </c>
      <c r="F359" s="1" t="s">
        <v>951</v>
      </c>
      <c r="G359" s="3" t="s">
        <v>214</v>
      </c>
      <c r="H359" s="1"/>
      <c r="I359" s="5" t="s">
        <v>216</v>
      </c>
      <c r="J359" s="5"/>
      <c r="K359" s="5"/>
      <c r="L359" s="1"/>
      <c r="M359" s="1" t="s">
        <v>946</v>
      </c>
      <c r="N359" s="1">
        <v>1</v>
      </c>
      <c r="O359" s="1" t="s">
        <v>426</v>
      </c>
      <c r="P359" s="1">
        <v>1</v>
      </c>
      <c r="Q359" s="1"/>
      <c r="R359" s="1"/>
      <c r="S359" s="1">
        <v>1</v>
      </c>
      <c r="T359" s="1"/>
      <c r="U359" s="4">
        <v>184.59</v>
      </c>
      <c r="V359" s="4">
        <f t="shared" si="24"/>
        <v>184.59</v>
      </c>
      <c r="W359" s="33">
        <v>0.9</v>
      </c>
      <c r="X359" s="23">
        <f t="shared" si="27"/>
        <v>18.458999999999996</v>
      </c>
      <c r="Y359" s="23">
        <f t="shared" si="25"/>
        <v>18.458999999999996</v>
      </c>
      <c r="Z359" s="1"/>
      <c r="AA359" s="1"/>
    </row>
    <row r="360" spans="1:27" s="1" customFormat="1" x14ac:dyDescent="0.25">
      <c r="A360" s="1" t="s">
        <v>433</v>
      </c>
      <c r="B360" s="2" t="s">
        <v>551</v>
      </c>
      <c r="C360" s="1" t="s">
        <v>71</v>
      </c>
      <c r="D360" s="1">
        <v>13</v>
      </c>
      <c r="E360" s="1" t="s">
        <v>6</v>
      </c>
      <c r="F360" s="1" t="s">
        <v>951</v>
      </c>
      <c r="G360" s="3" t="s">
        <v>213</v>
      </c>
      <c r="I360" s="5" t="s">
        <v>216</v>
      </c>
      <c r="J360" s="5"/>
      <c r="K360" s="5"/>
      <c r="M360" s="1" t="s">
        <v>946</v>
      </c>
      <c r="N360" s="1">
        <v>1</v>
      </c>
      <c r="O360" s="1" t="s">
        <v>426</v>
      </c>
      <c r="P360" s="1">
        <v>1</v>
      </c>
      <c r="S360" s="1">
        <v>1</v>
      </c>
      <c r="U360" s="4">
        <v>181.02</v>
      </c>
      <c r="V360" s="4">
        <f t="shared" si="24"/>
        <v>181.02</v>
      </c>
      <c r="W360" s="33">
        <v>0.9</v>
      </c>
      <c r="X360" s="23">
        <f t="shared" si="27"/>
        <v>18.101999999999997</v>
      </c>
      <c r="Y360" s="23">
        <f t="shared" si="25"/>
        <v>18.101999999999997</v>
      </c>
    </row>
    <row r="361" spans="1:27" s="1" customFormat="1" x14ac:dyDescent="0.25">
      <c r="A361" s="1" t="s">
        <v>433</v>
      </c>
      <c r="B361" s="2" t="s">
        <v>551</v>
      </c>
      <c r="C361" s="1" t="s">
        <v>5</v>
      </c>
      <c r="D361" s="2" t="s">
        <v>551</v>
      </c>
      <c r="E361" s="1" t="s">
        <v>6</v>
      </c>
      <c r="F361" s="1" t="s">
        <v>6</v>
      </c>
      <c r="G361" s="3" t="s">
        <v>1169</v>
      </c>
      <c r="I361" s="5" t="s">
        <v>1170</v>
      </c>
      <c r="J361" s="5"/>
      <c r="K361" s="5"/>
      <c r="M361" s="1" t="s">
        <v>946</v>
      </c>
      <c r="N361" s="1">
        <v>3</v>
      </c>
      <c r="O361" s="1" t="s">
        <v>426</v>
      </c>
      <c r="P361" s="1">
        <v>1</v>
      </c>
      <c r="S361" s="1">
        <v>1</v>
      </c>
      <c r="U361" s="4">
        <v>123.05</v>
      </c>
      <c r="V361" s="4">
        <f t="shared" si="24"/>
        <v>369.15</v>
      </c>
      <c r="W361" s="33">
        <v>0.9</v>
      </c>
      <c r="X361" s="23">
        <f t="shared" si="27"/>
        <v>12.304999999999996</v>
      </c>
      <c r="Y361" s="23">
        <f t="shared" si="25"/>
        <v>36.914999999999992</v>
      </c>
    </row>
    <row r="362" spans="1:27" s="1" customFormat="1" x14ac:dyDescent="0.25">
      <c r="A362" s="1" t="s">
        <v>433</v>
      </c>
      <c r="B362" s="2" t="s">
        <v>551</v>
      </c>
      <c r="C362" s="1" t="s">
        <v>5</v>
      </c>
      <c r="D362" s="2" t="s">
        <v>551</v>
      </c>
      <c r="E362" s="1" t="s">
        <v>6</v>
      </c>
      <c r="F362" s="1" t="s">
        <v>6</v>
      </c>
      <c r="G362" s="3" t="s">
        <v>1171</v>
      </c>
      <c r="I362" s="5" t="s">
        <v>1170</v>
      </c>
      <c r="J362" s="5"/>
      <c r="K362" s="5"/>
      <c r="M362" s="1" t="s">
        <v>946</v>
      </c>
      <c r="N362" s="1">
        <v>4</v>
      </c>
      <c r="O362" s="1" t="s">
        <v>426</v>
      </c>
      <c r="P362" s="1">
        <v>1</v>
      </c>
      <c r="S362" s="1">
        <v>1</v>
      </c>
      <c r="U362" s="4">
        <v>123.05</v>
      </c>
      <c r="V362" s="4">
        <f t="shared" si="24"/>
        <v>492.2</v>
      </c>
      <c r="W362" s="33">
        <v>0.9</v>
      </c>
      <c r="X362" s="23">
        <f t="shared" si="27"/>
        <v>12.304999999999996</v>
      </c>
      <c r="Y362" s="23">
        <f t="shared" si="25"/>
        <v>49.219999999999985</v>
      </c>
    </row>
    <row r="363" spans="1:27" s="1" customFormat="1" x14ac:dyDescent="0.25">
      <c r="A363" s="1" t="s">
        <v>433</v>
      </c>
      <c r="B363" s="2" t="s">
        <v>551</v>
      </c>
      <c r="C363" s="1" t="s">
        <v>71</v>
      </c>
      <c r="D363" s="2" t="s">
        <v>555</v>
      </c>
      <c r="E363" s="1" t="s">
        <v>6</v>
      </c>
      <c r="F363" s="1" t="s">
        <v>951</v>
      </c>
      <c r="G363" s="3" t="s">
        <v>155</v>
      </c>
      <c r="I363" s="5" t="s">
        <v>1061</v>
      </c>
      <c r="J363" s="5"/>
      <c r="K363" s="5"/>
      <c r="M363" s="1" t="s">
        <v>946</v>
      </c>
      <c r="N363" s="1">
        <v>8</v>
      </c>
      <c r="O363" s="1" t="s">
        <v>426</v>
      </c>
      <c r="P363" s="1">
        <v>1</v>
      </c>
      <c r="S363" s="1">
        <v>1</v>
      </c>
      <c r="U363" s="4">
        <v>40.840000000000003</v>
      </c>
      <c r="V363" s="4">
        <f t="shared" si="24"/>
        <v>326.72000000000003</v>
      </c>
      <c r="W363" s="33">
        <v>0.8</v>
      </c>
      <c r="X363" s="23">
        <f t="shared" si="27"/>
        <v>8.1679999999999993</v>
      </c>
      <c r="Y363" s="23">
        <f t="shared" si="25"/>
        <v>65.343999999999994</v>
      </c>
    </row>
    <row r="364" spans="1:27" s="1" customFormat="1" x14ac:dyDescent="0.25">
      <c r="A364" s="1" t="s">
        <v>433</v>
      </c>
      <c r="B364" s="2" t="s">
        <v>555</v>
      </c>
      <c r="C364" s="1" t="s">
        <v>71</v>
      </c>
      <c r="D364" s="2" t="s">
        <v>555</v>
      </c>
      <c r="E364" s="1" t="s">
        <v>6</v>
      </c>
      <c r="F364" s="1" t="s">
        <v>951</v>
      </c>
      <c r="G364" s="3" t="s">
        <v>1603</v>
      </c>
      <c r="I364" s="5" t="s">
        <v>1181</v>
      </c>
      <c r="J364" s="5"/>
      <c r="K364" s="5"/>
      <c r="M364" s="1" t="s">
        <v>946</v>
      </c>
      <c r="N364" s="1">
        <v>3</v>
      </c>
      <c r="O364" s="1" t="s">
        <v>426</v>
      </c>
      <c r="P364" s="1">
        <v>1</v>
      </c>
      <c r="S364" s="1">
        <v>1</v>
      </c>
      <c r="U364" s="4">
        <v>261.3</v>
      </c>
      <c r="V364" s="4">
        <f t="shared" si="24"/>
        <v>783.90000000000009</v>
      </c>
      <c r="W364" s="33">
        <v>0.8</v>
      </c>
      <c r="X364" s="23">
        <f t="shared" si="27"/>
        <v>52.259999999999991</v>
      </c>
      <c r="Y364" s="23">
        <f t="shared" si="25"/>
        <v>156.77999999999997</v>
      </c>
    </row>
    <row r="365" spans="1:27" s="1" customFormat="1" x14ac:dyDescent="0.25">
      <c r="A365" s="1" t="s">
        <v>433</v>
      </c>
      <c r="B365" s="2" t="s">
        <v>555</v>
      </c>
      <c r="C365" s="1" t="s">
        <v>5</v>
      </c>
      <c r="D365" s="2" t="s">
        <v>436</v>
      </c>
      <c r="E365" s="1" t="s">
        <v>6</v>
      </c>
      <c r="F365" s="1" t="s">
        <v>951</v>
      </c>
      <c r="G365" s="3" t="s">
        <v>1536</v>
      </c>
      <c r="I365" s="5" t="s">
        <v>948</v>
      </c>
      <c r="J365" s="5"/>
      <c r="K365" s="5"/>
      <c r="M365" s="1" t="s">
        <v>946</v>
      </c>
      <c r="N365" s="1">
        <v>4</v>
      </c>
      <c r="O365" s="1" t="s">
        <v>426</v>
      </c>
      <c r="P365" s="1">
        <v>4</v>
      </c>
      <c r="S365" s="1">
        <v>1</v>
      </c>
      <c r="U365" s="4">
        <v>235.5</v>
      </c>
      <c r="V365" s="4">
        <f t="shared" si="24"/>
        <v>942</v>
      </c>
      <c r="W365" s="33">
        <v>0.8</v>
      </c>
      <c r="X365" s="23">
        <f t="shared" si="27"/>
        <v>47.099999999999987</v>
      </c>
      <c r="Y365" s="23">
        <f t="shared" si="25"/>
        <v>188.39999999999995</v>
      </c>
    </row>
    <row r="366" spans="1:27" s="1" customFormat="1" x14ac:dyDescent="0.25">
      <c r="A366" s="1" t="s">
        <v>433</v>
      </c>
      <c r="B366" s="2" t="s">
        <v>551</v>
      </c>
      <c r="C366" s="1" t="s">
        <v>200</v>
      </c>
      <c r="D366" s="2" t="s">
        <v>551</v>
      </c>
      <c r="E366" s="1" t="s">
        <v>6</v>
      </c>
      <c r="F366" s="1" t="s">
        <v>951</v>
      </c>
      <c r="G366" s="3" t="s">
        <v>1516</v>
      </c>
      <c r="I366" s="5" t="s">
        <v>1023</v>
      </c>
      <c r="J366" s="5"/>
      <c r="K366" s="5"/>
      <c r="M366" s="1" t="s">
        <v>946</v>
      </c>
      <c r="N366" s="1">
        <v>2</v>
      </c>
      <c r="O366" s="1" t="s">
        <v>426</v>
      </c>
      <c r="P366" s="1">
        <v>1</v>
      </c>
      <c r="S366" s="1">
        <v>1</v>
      </c>
      <c r="U366" s="4"/>
      <c r="V366" s="4">
        <f t="shared" si="24"/>
        <v>0</v>
      </c>
      <c r="W366" s="33"/>
      <c r="X366" s="23">
        <v>5</v>
      </c>
      <c r="Y366" s="23">
        <f t="shared" si="25"/>
        <v>10</v>
      </c>
    </row>
    <row r="367" spans="1:27" s="1" customFormat="1" x14ac:dyDescent="0.25">
      <c r="A367" s="1" t="s">
        <v>433</v>
      </c>
      <c r="B367" s="2" t="s">
        <v>555</v>
      </c>
      <c r="C367" s="1" t="s">
        <v>5</v>
      </c>
      <c r="D367" s="2" t="s">
        <v>436</v>
      </c>
      <c r="E367" s="1" t="s">
        <v>6</v>
      </c>
      <c r="F367" s="1" t="s">
        <v>951</v>
      </c>
      <c r="G367" s="3" t="s">
        <v>1534</v>
      </c>
      <c r="I367" s="5" t="s">
        <v>947</v>
      </c>
      <c r="J367" s="5"/>
      <c r="K367" s="5"/>
      <c r="M367" s="1" t="s">
        <v>946</v>
      </c>
      <c r="N367" s="1">
        <v>2</v>
      </c>
      <c r="O367" s="1" t="s">
        <v>426</v>
      </c>
      <c r="P367" s="1">
        <v>1</v>
      </c>
      <c r="S367" s="1">
        <v>1</v>
      </c>
      <c r="U367" s="4"/>
      <c r="V367" s="4">
        <f t="shared" si="24"/>
        <v>0</v>
      </c>
      <c r="W367" s="33"/>
      <c r="X367" s="23">
        <v>20</v>
      </c>
      <c r="Y367" s="23">
        <f t="shared" si="25"/>
        <v>40</v>
      </c>
    </row>
    <row r="368" spans="1:27" s="1" customFormat="1" x14ac:dyDescent="0.25">
      <c r="A368" s="1" t="s">
        <v>433</v>
      </c>
      <c r="B368" s="2" t="s">
        <v>551</v>
      </c>
      <c r="C368" s="1" t="s">
        <v>5</v>
      </c>
      <c r="D368" s="2" t="s">
        <v>551</v>
      </c>
      <c r="E368" s="1" t="s">
        <v>6</v>
      </c>
      <c r="F368" s="1" t="s">
        <v>6</v>
      </c>
      <c r="G368" s="3" t="s">
        <v>1164</v>
      </c>
      <c r="I368" s="5" t="s">
        <v>1165</v>
      </c>
      <c r="J368" s="5"/>
      <c r="K368" s="5"/>
      <c r="M368" s="1" t="s">
        <v>946</v>
      </c>
      <c r="N368" s="1">
        <v>11</v>
      </c>
      <c r="O368" s="1" t="s">
        <v>426</v>
      </c>
      <c r="P368" s="1">
        <v>1</v>
      </c>
      <c r="S368" s="1">
        <v>1</v>
      </c>
      <c r="U368" s="4"/>
      <c r="V368" s="4">
        <f t="shared" si="24"/>
        <v>0</v>
      </c>
      <c r="W368" s="33"/>
      <c r="X368" s="23">
        <v>5</v>
      </c>
      <c r="Y368" s="23">
        <f t="shared" si="25"/>
        <v>55</v>
      </c>
    </row>
    <row r="369" spans="1:25" s="1" customFormat="1" x14ac:dyDescent="0.25">
      <c r="A369" s="1" t="s">
        <v>433</v>
      </c>
      <c r="B369" s="2" t="s">
        <v>551</v>
      </c>
      <c r="C369" s="1" t="s">
        <v>200</v>
      </c>
      <c r="D369" s="2" t="s">
        <v>437</v>
      </c>
      <c r="E369" s="1" t="s">
        <v>6</v>
      </c>
      <c r="F369" s="1" t="s">
        <v>951</v>
      </c>
      <c r="G369" s="3" t="s">
        <v>1507</v>
      </c>
      <c r="I369" s="5" t="s">
        <v>1038</v>
      </c>
      <c r="J369" s="5"/>
      <c r="K369" s="5"/>
      <c r="M369" s="1" t="s">
        <v>946</v>
      </c>
      <c r="N369" s="1">
        <v>1</v>
      </c>
      <c r="O369" s="1" t="s">
        <v>426</v>
      </c>
      <c r="P369" s="1">
        <v>1</v>
      </c>
      <c r="S369" s="1">
        <v>1</v>
      </c>
      <c r="U369" s="4">
        <v>49.6</v>
      </c>
      <c r="V369" s="4">
        <f t="shared" si="24"/>
        <v>49.6</v>
      </c>
      <c r="W369" s="33">
        <v>0.7</v>
      </c>
      <c r="X369" s="23">
        <f t="shared" ref="X369:X374" si="28">U369*(1-W369)</f>
        <v>14.880000000000003</v>
      </c>
      <c r="Y369" s="23">
        <f t="shared" si="25"/>
        <v>14.880000000000003</v>
      </c>
    </row>
    <row r="370" spans="1:25" s="1" customFormat="1" x14ac:dyDescent="0.25">
      <c r="A370" s="1" t="s">
        <v>433</v>
      </c>
      <c r="B370" s="2" t="s">
        <v>555</v>
      </c>
      <c r="C370" s="1" t="s">
        <v>38</v>
      </c>
      <c r="D370" s="2" t="s">
        <v>551</v>
      </c>
      <c r="E370" s="1" t="s">
        <v>6</v>
      </c>
      <c r="F370" s="1" t="s">
        <v>951</v>
      </c>
      <c r="G370" s="3" t="s">
        <v>1726</v>
      </c>
      <c r="I370" s="5" t="s">
        <v>2368</v>
      </c>
      <c r="J370" s="5"/>
      <c r="K370" s="5"/>
      <c r="M370" s="1" t="s">
        <v>946</v>
      </c>
      <c r="N370" s="1">
        <v>1</v>
      </c>
      <c r="O370" s="1" t="s">
        <v>426</v>
      </c>
      <c r="P370" s="1">
        <v>1</v>
      </c>
      <c r="S370" s="1">
        <v>1</v>
      </c>
      <c r="U370" s="4">
        <v>59.97</v>
      </c>
      <c r="V370" s="4">
        <f t="shared" si="24"/>
        <v>59.97</v>
      </c>
      <c r="W370" s="33">
        <v>0.7</v>
      </c>
      <c r="X370" s="23">
        <f t="shared" si="28"/>
        <v>17.991000000000003</v>
      </c>
      <c r="Y370" s="23">
        <f t="shared" si="25"/>
        <v>17.991000000000003</v>
      </c>
    </row>
    <row r="371" spans="1:25" s="1" customFormat="1" x14ac:dyDescent="0.25">
      <c r="A371" s="1" t="s">
        <v>433</v>
      </c>
      <c r="B371" s="2" t="s">
        <v>555</v>
      </c>
      <c r="C371" s="1" t="s">
        <v>200</v>
      </c>
      <c r="D371" s="2" t="s">
        <v>555</v>
      </c>
      <c r="E371" s="1" t="s">
        <v>6</v>
      </c>
      <c r="F371" s="1" t="s">
        <v>951</v>
      </c>
      <c r="G371" s="3" t="s">
        <v>1715</v>
      </c>
      <c r="I371" s="5" t="s">
        <v>159</v>
      </c>
      <c r="J371" s="5"/>
      <c r="K371" s="5"/>
      <c r="M371" s="1" t="s">
        <v>946</v>
      </c>
      <c r="N371" s="1">
        <v>17</v>
      </c>
      <c r="O371" s="1" t="s">
        <v>426</v>
      </c>
      <c r="P371" s="1">
        <v>17</v>
      </c>
      <c r="S371" s="1">
        <v>1</v>
      </c>
      <c r="U371" s="4">
        <v>2</v>
      </c>
      <c r="V371" s="4">
        <f t="shared" si="24"/>
        <v>34</v>
      </c>
      <c r="W371" s="33">
        <v>0.7</v>
      </c>
      <c r="X371" s="23">
        <f t="shared" si="28"/>
        <v>0.60000000000000009</v>
      </c>
      <c r="Y371" s="23">
        <f t="shared" si="25"/>
        <v>10.200000000000001</v>
      </c>
    </row>
    <row r="372" spans="1:25" s="1" customFormat="1" x14ac:dyDescent="0.25">
      <c r="A372" s="1" t="s">
        <v>433</v>
      </c>
      <c r="B372" s="2" t="s">
        <v>551</v>
      </c>
      <c r="C372" s="1" t="s">
        <v>5</v>
      </c>
      <c r="D372" s="2" t="s">
        <v>551</v>
      </c>
      <c r="E372" s="1" t="s">
        <v>6</v>
      </c>
      <c r="F372" s="1" t="s">
        <v>6</v>
      </c>
      <c r="G372" s="3" t="s">
        <v>967</v>
      </c>
      <c r="I372" s="5" t="s">
        <v>1166</v>
      </c>
      <c r="J372" s="5"/>
      <c r="K372" s="5"/>
      <c r="M372" s="1" t="s">
        <v>946</v>
      </c>
      <c r="N372" s="1">
        <v>16</v>
      </c>
      <c r="O372" s="1" t="s">
        <v>426</v>
      </c>
      <c r="P372" s="1">
        <v>1</v>
      </c>
      <c r="S372" s="1">
        <v>1</v>
      </c>
      <c r="U372" s="4">
        <v>9.1</v>
      </c>
      <c r="V372" s="4">
        <f t="shared" si="24"/>
        <v>145.6</v>
      </c>
      <c r="W372" s="33">
        <v>0.7</v>
      </c>
      <c r="X372" s="23">
        <f t="shared" si="28"/>
        <v>2.7300000000000004</v>
      </c>
      <c r="Y372" s="23">
        <f t="shared" si="25"/>
        <v>43.680000000000007</v>
      </c>
    </row>
    <row r="373" spans="1:25" s="1" customFormat="1" x14ac:dyDescent="0.25">
      <c r="A373" s="1" t="s">
        <v>433</v>
      </c>
      <c r="B373" s="2" t="s">
        <v>555</v>
      </c>
      <c r="C373" s="1" t="s">
        <v>5</v>
      </c>
      <c r="D373" s="2" t="s">
        <v>436</v>
      </c>
      <c r="E373" s="1" t="s">
        <v>6</v>
      </c>
      <c r="F373" s="1" t="s">
        <v>951</v>
      </c>
      <c r="G373" s="3" t="s">
        <v>1537</v>
      </c>
      <c r="I373" s="5" t="s">
        <v>949</v>
      </c>
      <c r="J373" s="5"/>
      <c r="K373" s="5"/>
      <c r="M373" s="1" t="s">
        <v>946</v>
      </c>
      <c r="N373" s="1">
        <v>5</v>
      </c>
      <c r="O373" s="1" t="s">
        <v>426</v>
      </c>
      <c r="P373" s="1">
        <v>5</v>
      </c>
      <c r="S373" s="1">
        <v>1</v>
      </c>
      <c r="U373" s="4">
        <v>34.33</v>
      </c>
      <c r="V373" s="4">
        <f t="shared" si="24"/>
        <v>171.64999999999998</v>
      </c>
      <c r="W373" s="33">
        <v>0.8</v>
      </c>
      <c r="X373" s="23">
        <f t="shared" si="28"/>
        <v>6.8659999999999979</v>
      </c>
      <c r="Y373" s="23">
        <f t="shared" si="25"/>
        <v>34.329999999999991</v>
      </c>
    </row>
    <row r="374" spans="1:25" s="1" customFormat="1" x14ac:dyDescent="0.25">
      <c r="A374" s="1" t="s">
        <v>433</v>
      </c>
      <c r="B374" s="2" t="s">
        <v>555</v>
      </c>
      <c r="C374" s="1" t="s">
        <v>5</v>
      </c>
      <c r="D374" s="2" t="s">
        <v>436</v>
      </c>
      <c r="E374" s="1" t="s">
        <v>6</v>
      </c>
      <c r="F374" s="1" t="s">
        <v>951</v>
      </c>
      <c r="G374" s="3" t="s">
        <v>1538</v>
      </c>
      <c r="I374" s="5" t="s">
        <v>950</v>
      </c>
      <c r="J374" s="5"/>
      <c r="K374" s="5"/>
      <c r="M374" s="1" t="s">
        <v>946</v>
      </c>
      <c r="N374" s="1">
        <v>19</v>
      </c>
      <c r="O374" s="1" t="s">
        <v>426</v>
      </c>
      <c r="P374" s="1">
        <v>19</v>
      </c>
      <c r="S374" s="1">
        <v>1</v>
      </c>
      <c r="U374" s="4">
        <v>29.32</v>
      </c>
      <c r="V374" s="4">
        <f t="shared" si="24"/>
        <v>557.08000000000004</v>
      </c>
      <c r="W374" s="33">
        <v>0.95</v>
      </c>
      <c r="X374" s="23">
        <f t="shared" si="28"/>
        <v>1.4660000000000013</v>
      </c>
      <c r="Y374" s="23">
        <f t="shared" si="25"/>
        <v>27.854000000000024</v>
      </c>
    </row>
    <row r="375" spans="1:25" s="1" customFormat="1" x14ac:dyDescent="0.25">
      <c r="A375" s="1" t="s">
        <v>433</v>
      </c>
      <c r="B375" s="2" t="s">
        <v>551</v>
      </c>
      <c r="C375" s="1" t="s">
        <v>38</v>
      </c>
      <c r="D375" s="1">
        <v>13</v>
      </c>
      <c r="E375" s="1" t="s">
        <v>6</v>
      </c>
      <c r="F375" s="1" t="s">
        <v>951</v>
      </c>
      <c r="G375" s="3" t="s">
        <v>152</v>
      </c>
      <c r="I375" s="5" t="s">
        <v>1975</v>
      </c>
      <c r="J375" s="5"/>
      <c r="K375" s="5"/>
      <c r="M375" s="1" t="s">
        <v>946</v>
      </c>
      <c r="N375" s="1">
        <v>37</v>
      </c>
      <c r="O375" s="1" t="s">
        <v>426</v>
      </c>
      <c r="P375" s="1">
        <v>1</v>
      </c>
      <c r="S375" s="1">
        <v>1</v>
      </c>
      <c r="U375" s="4"/>
      <c r="V375" s="4">
        <f t="shared" si="24"/>
        <v>0</v>
      </c>
      <c r="W375" s="33"/>
      <c r="X375" s="23">
        <v>1</v>
      </c>
      <c r="Y375" s="23">
        <f t="shared" si="25"/>
        <v>37</v>
      </c>
    </row>
    <row r="376" spans="1:25" s="1" customFormat="1" x14ac:dyDescent="0.25">
      <c r="A376" s="1" t="s">
        <v>433</v>
      </c>
      <c r="B376" s="2" t="s">
        <v>551</v>
      </c>
      <c r="C376" s="1" t="s">
        <v>38</v>
      </c>
      <c r="D376" s="2" t="s">
        <v>453</v>
      </c>
      <c r="E376" s="1" t="s">
        <v>6</v>
      </c>
      <c r="F376" s="1" t="s">
        <v>951</v>
      </c>
      <c r="G376" s="3" t="s">
        <v>129</v>
      </c>
      <c r="I376" s="5" t="s">
        <v>1785</v>
      </c>
      <c r="J376" s="5"/>
      <c r="K376" s="5"/>
      <c r="M376" s="1" t="s">
        <v>946</v>
      </c>
      <c r="N376" s="1">
        <v>3</v>
      </c>
      <c r="O376" s="1" t="s">
        <v>426</v>
      </c>
      <c r="P376" s="1">
        <v>1</v>
      </c>
      <c r="S376" s="1">
        <v>1</v>
      </c>
      <c r="U376" s="4"/>
      <c r="V376" s="4">
        <f t="shared" si="24"/>
        <v>0</v>
      </c>
      <c r="W376" s="33"/>
      <c r="X376" s="23">
        <v>2</v>
      </c>
      <c r="Y376" s="23">
        <f t="shared" si="25"/>
        <v>6</v>
      </c>
    </row>
    <row r="377" spans="1:25" s="1" customFormat="1" x14ac:dyDescent="0.25">
      <c r="A377" s="1" t="s">
        <v>433</v>
      </c>
      <c r="B377" s="2" t="s">
        <v>551</v>
      </c>
      <c r="C377" s="1" t="s">
        <v>38</v>
      </c>
      <c r="D377" s="2" t="s">
        <v>453</v>
      </c>
      <c r="E377" s="1" t="s">
        <v>6</v>
      </c>
      <c r="F377" s="1" t="s">
        <v>951</v>
      </c>
      <c r="G377" s="3" t="s">
        <v>130</v>
      </c>
      <c r="I377" s="5" t="s">
        <v>1028</v>
      </c>
      <c r="J377" s="5"/>
      <c r="K377" s="5"/>
      <c r="M377" s="1" t="s">
        <v>946</v>
      </c>
      <c r="N377" s="1">
        <v>2</v>
      </c>
      <c r="O377" s="1" t="s">
        <v>426</v>
      </c>
      <c r="P377" s="1">
        <v>1</v>
      </c>
      <c r="S377" s="1">
        <v>1</v>
      </c>
      <c r="U377" s="4"/>
      <c r="V377" s="4">
        <f t="shared" si="24"/>
        <v>0</v>
      </c>
      <c r="W377" s="33"/>
      <c r="X377" s="23">
        <v>2</v>
      </c>
      <c r="Y377" s="23">
        <f t="shared" si="25"/>
        <v>4</v>
      </c>
    </row>
    <row r="378" spans="1:25" s="1" customFormat="1" x14ac:dyDescent="0.25">
      <c r="A378" s="1" t="s">
        <v>433</v>
      </c>
      <c r="B378" s="2" t="s">
        <v>551</v>
      </c>
      <c r="C378" s="1" t="s">
        <v>71</v>
      </c>
      <c r="D378" s="2" t="s">
        <v>558</v>
      </c>
      <c r="E378" s="1" t="s">
        <v>6</v>
      </c>
      <c r="F378" s="1" t="s">
        <v>951</v>
      </c>
      <c r="G378" s="3" t="s">
        <v>177</v>
      </c>
      <c r="I378" s="5" t="s">
        <v>1068</v>
      </c>
      <c r="J378" s="5"/>
      <c r="K378" s="5"/>
      <c r="M378" s="1" t="s">
        <v>946</v>
      </c>
      <c r="N378" s="1">
        <v>8</v>
      </c>
      <c r="O378" s="1" t="s">
        <v>426</v>
      </c>
      <c r="P378" s="1">
        <v>1</v>
      </c>
      <c r="S378" s="1">
        <v>1</v>
      </c>
      <c r="U378" s="4">
        <v>391.8</v>
      </c>
      <c r="V378" s="4">
        <f t="shared" si="24"/>
        <v>3134.4</v>
      </c>
      <c r="W378" s="33">
        <v>0.95</v>
      </c>
      <c r="X378" s="23">
        <f t="shared" ref="X378:X383" si="29">U378*(1-W378)</f>
        <v>19.590000000000018</v>
      </c>
      <c r="Y378" s="23">
        <f t="shared" si="25"/>
        <v>156.72000000000014</v>
      </c>
    </row>
    <row r="379" spans="1:25" s="1" customFormat="1" x14ac:dyDescent="0.25">
      <c r="A379" s="1" t="s">
        <v>433</v>
      </c>
      <c r="B379" s="2" t="s">
        <v>555</v>
      </c>
      <c r="C379" s="1" t="s">
        <v>71</v>
      </c>
      <c r="D379" s="2" t="s">
        <v>452</v>
      </c>
      <c r="E379" s="1" t="s">
        <v>951</v>
      </c>
      <c r="F379" s="1" t="s">
        <v>951</v>
      </c>
      <c r="G379" s="3" t="s">
        <v>177</v>
      </c>
      <c r="I379" s="5" t="s">
        <v>1068</v>
      </c>
      <c r="J379" s="5"/>
      <c r="K379" s="5"/>
      <c r="M379" s="1" t="s">
        <v>946</v>
      </c>
      <c r="N379" s="1">
        <v>1</v>
      </c>
      <c r="O379" s="1" t="s">
        <v>426</v>
      </c>
      <c r="P379" s="1">
        <v>1</v>
      </c>
      <c r="S379" s="1">
        <v>1</v>
      </c>
      <c r="U379" s="4">
        <v>391.8</v>
      </c>
      <c r="V379" s="4">
        <f t="shared" si="24"/>
        <v>391.8</v>
      </c>
      <c r="W379" s="33">
        <v>0.95</v>
      </c>
      <c r="X379" s="23">
        <f t="shared" si="29"/>
        <v>19.590000000000018</v>
      </c>
      <c r="Y379" s="23">
        <f t="shared" si="25"/>
        <v>19.590000000000018</v>
      </c>
    </row>
    <row r="380" spans="1:25" s="1" customFormat="1" x14ac:dyDescent="0.25">
      <c r="A380" s="1" t="s">
        <v>433</v>
      </c>
      <c r="B380" s="2" t="s">
        <v>551</v>
      </c>
      <c r="C380" s="1" t="s">
        <v>71</v>
      </c>
      <c r="D380" s="2" t="s">
        <v>551</v>
      </c>
      <c r="E380" s="1" t="s">
        <v>6</v>
      </c>
      <c r="F380" s="1" t="s">
        <v>951</v>
      </c>
      <c r="G380" s="3" t="s">
        <v>187</v>
      </c>
      <c r="I380" s="5" t="s">
        <v>1060</v>
      </c>
      <c r="J380" s="5"/>
      <c r="K380" s="5"/>
      <c r="M380" s="1" t="s">
        <v>946</v>
      </c>
      <c r="N380" s="1">
        <v>3</v>
      </c>
      <c r="O380" s="1" t="s">
        <v>426</v>
      </c>
      <c r="P380" s="1">
        <v>1</v>
      </c>
      <c r="S380" s="1">
        <v>1</v>
      </c>
      <c r="U380" s="4">
        <v>72.400000000000006</v>
      </c>
      <c r="V380" s="4">
        <f t="shared" si="24"/>
        <v>217.20000000000002</v>
      </c>
      <c r="W380" s="33">
        <v>0.7</v>
      </c>
      <c r="X380" s="23">
        <f t="shared" si="29"/>
        <v>21.720000000000006</v>
      </c>
      <c r="Y380" s="23">
        <f t="shared" si="25"/>
        <v>65.160000000000025</v>
      </c>
    </row>
    <row r="381" spans="1:25" s="1" customFormat="1" x14ac:dyDescent="0.25">
      <c r="A381" s="1" t="s">
        <v>433</v>
      </c>
      <c r="B381" s="2" t="s">
        <v>551</v>
      </c>
      <c r="C381" s="1" t="s">
        <v>5</v>
      </c>
      <c r="D381" s="2" t="s">
        <v>551</v>
      </c>
      <c r="E381" s="1" t="s">
        <v>6</v>
      </c>
      <c r="F381" s="1" t="s">
        <v>6</v>
      </c>
      <c r="G381" s="3" t="s">
        <v>1163</v>
      </c>
      <c r="I381" s="5" t="s">
        <v>16</v>
      </c>
      <c r="J381" s="5"/>
      <c r="K381" s="5"/>
      <c r="M381" s="1" t="s">
        <v>946</v>
      </c>
      <c r="N381" s="1">
        <v>3</v>
      </c>
      <c r="O381" s="1" t="s">
        <v>426</v>
      </c>
      <c r="P381" s="1">
        <v>1</v>
      </c>
      <c r="S381" s="1">
        <v>1</v>
      </c>
      <c r="U381" s="4">
        <v>45.33</v>
      </c>
      <c r="V381" s="4">
        <f t="shared" si="24"/>
        <v>135.99</v>
      </c>
      <c r="W381" s="33">
        <v>0.7</v>
      </c>
      <c r="X381" s="23">
        <f t="shared" si="29"/>
        <v>13.599000000000002</v>
      </c>
      <c r="Y381" s="23">
        <f t="shared" si="25"/>
        <v>40.797000000000004</v>
      </c>
    </row>
    <row r="382" spans="1:25" s="1" customFormat="1" x14ac:dyDescent="0.25">
      <c r="A382" s="1" t="s">
        <v>433</v>
      </c>
      <c r="B382" s="2" t="s">
        <v>551</v>
      </c>
      <c r="C382" s="1" t="s">
        <v>38</v>
      </c>
      <c r="D382" s="2" t="s">
        <v>448</v>
      </c>
      <c r="E382" s="1" t="s">
        <v>6</v>
      </c>
      <c r="F382" s="1" t="s">
        <v>951</v>
      </c>
      <c r="G382" s="3" t="s">
        <v>1486</v>
      </c>
      <c r="I382" s="5" t="s">
        <v>1145</v>
      </c>
      <c r="J382" s="5"/>
      <c r="K382" s="5"/>
      <c r="M382" s="1" t="s">
        <v>946</v>
      </c>
      <c r="N382" s="1">
        <v>4</v>
      </c>
      <c r="O382" s="1" t="s">
        <v>426</v>
      </c>
      <c r="P382" s="1">
        <v>1</v>
      </c>
      <c r="S382" s="1">
        <v>1</v>
      </c>
      <c r="U382" s="4">
        <v>686</v>
      </c>
      <c r="V382" s="4">
        <f t="shared" si="24"/>
        <v>2744</v>
      </c>
      <c r="W382" s="33">
        <v>0.98</v>
      </c>
      <c r="X382" s="23">
        <f t="shared" si="29"/>
        <v>13.720000000000013</v>
      </c>
      <c r="Y382" s="23">
        <f t="shared" si="25"/>
        <v>54.880000000000052</v>
      </c>
    </row>
    <row r="383" spans="1:25" s="1" customFormat="1" x14ac:dyDescent="0.25">
      <c r="A383" s="1" t="s">
        <v>433</v>
      </c>
      <c r="B383" s="2" t="s">
        <v>555</v>
      </c>
      <c r="C383" s="1" t="s">
        <v>71</v>
      </c>
      <c r="D383" s="2" t="s">
        <v>452</v>
      </c>
      <c r="E383" s="1" t="s">
        <v>6</v>
      </c>
      <c r="F383" s="1" t="s">
        <v>951</v>
      </c>
      <c r="G383" s="3" t="s">
        <v>1569</v>
      </c>
      <c r="I383" s="5" t="s">
        <v>973</v>
      </c>
      <c r="J383" s="5"/>
      <c r="K383" s="5"/>
      <c r="M383" s="1" t="s">
        <v>946</v>
      </c>
      <c r="N383" s="1">
        <v>3</v>
      </c>
      <c r="O383" s="1" t="s">
        <v>426</v>
      </c>
      <c r="P383" s="1">
        <v>3</v>
      </c>
      <c r="S383" s="1">
        <v>1</v>
      </c>
      <c r="U383" s="4">
        <v>168.54</v>
      </c>
      <c r="V383" s="4">
        <f t="shared" si="24"/>
        <v>505.62</v>
      </c>
      <c r="W383" s="33">
        <v>0.9</v>
      </c>
      <c r="X383" s="23">
        <f t="shared" si="29"/>
        <v>16.853999999999996</v>
      </c>
      <c r="Y383" s="23">
        <f t="shared" si="25"/>
        <v>50.561999999999983</v>
      </c>
    </row>
    <row r="384" spans="1:25" s="1" customFormat="1" x14ac:dyDescent="0.25">
      <c r="A384" s="1" t="s">
        <v>433</v>
      </c>
      <c r="B384" s="2" t="s">
        <v>555</v>
      </c>
      <c r="C384" s="1" t="s">
        <v>38</v>
      </c>
      <c r="D384" s="2" t="s">
        <v>555</v>
      </c>
      <c r="E384" s="1" t="s">
        <v>6</v>
      </c>
      <c r="F384" s="1" t="s">
        <v>951</v>
      </c>
      <c r="G384" s="3" t="s">
        <v>1789</v>
      </c>
      <c r="I384" s="5" t="s">
        <v>1790</v>
      </c>
      <c r="J384" s="5"/>
      <c r="K384" s="5"/>
      <c r="M384" s="1" t="s">
        <v>946</v>
      </c>
      <c r="N384" s="1">
        <v>1</v>
      </c>
      <c r="O384" s="1" t="s">
        <v>426</v>
      </c>
      <c r="P384" s="1">
        <v>1</v>
      </c>
      <c r="S384" s="1">
        <v>1</v>
      </c>
      <c r="U384" s="4"/>
      <c r="V384" s="4">
        <f t="shared" si="24"/>
        <v>0</v>
      </c>
      <c r="W384" s="33"/>
      <c r="X384" s="23">
        <v>5</v>
      </c>
      <c r="Y384" s="23">
        <f t="shared" si="25"/>
        <v>5</v>
      </c>
    </row>
    <row r="385" spans="1:27" s="1" customFormat="1" x14ac:dyDescent="0.25">
      <c r="A385" s="1" t="s">
        <v>433</v>
      </c>
      <c r="B385" s="2" t="s">
        <v>551</v>
      </c>
      <c r="C385" s="1" t="s">
        <v>200</v>
      </c>
      <c r="D385" s="2" t="s">
        <v>448</v>
      </c>
      <c r="E385" s="1" t="s">
        <v>6</v>
      </c>
      <c r="F385" s="1" t="s">
        <v>951</v>
      </c>
      <c r="G385" s="3" t="s">
        <v>283</v>
      </c>
      <c r="I385" s="5" t="s">
        <v>1026</v>
      </c>
      <c r="J385" s="5"/>
      <c r="K385" s="5"/>
      <c r="M385" s="1" t="s">
        <v>946</v>
      </c>
      <c r="N385" s="1">
        <v>7</v>
      </c>
      <c r="O385" s="1" t="s">
        <v>426</v>
      </c>
      <c r="P385" s="1">
        <v>1</v>
      </c>
      <c r="S385" s="1">
        <v>1</v>
      </c>
      <c r="U385" s="4">
        <v>134.19</v>
      </c>
      <c r="V385" s="4">
        <f t="shared" si="24"/>
        <v>939.32999999999993</v>
      </c>
      <c r="W385" s="33">
        <v>0.8</v>
      </c>
      <c r="X385" s="23">
        <f t="shared" ref="X385:X393" si="30">U385*(1-W385)</f>
        <v>26.837999999999994</v>
      </c>
      <c r="Y385" s="23">
        <f t="shared" si="25"/>
        <v>187.86599999999996</v>
      </c>
    </row>
    <row r="386" spans="1:27" s="1" customFormat="1" x14ac:dyDescent="0.25">
      <c r="A386" s="1" t="s">
        <v>433</v>
      </c>
      <c r="B386" s="2" t="s">
        <v>551</v>
      </c>
      <c r="C386" s="1" t="s">
        <v>5</v>
      </c>
      <c r="D386" s="2" t="s">
        <v>438</v>
      </c>
      <c r="E386" s="1" t="s">
        <v>6</v>
      </c>
      <c r="F386" s="1" t="s">
        <v>6</v>
      </c>
      <c r="G386" s="3" t="s">
        <v>45</v>
      </c>
      <c r="I386" s="5" t="s">
        <v>1026</v>
      </c>
      <c r="J386" s="5"/>
      <c r="K386" s="5"/>
      <c r="M386" s="1" t="s">
        <v>946</v>
      </c>
      <c r="N386" s="1">
        <v>6</v>
      </c>
      <c r="O386" s="1" t="s">
        <v>426</v>
      </c>
      <c r="P386" s="1">
        <v>1</v>
      </c>
      <c r="S386" s="1">
        <v>1</v>
      </c>
      <c r="U386" s="4">
        <v>61.28</v>
      </c>
      <c r="V386" s="4">
        <f t="shared" ref="V386:V449" si="31">U386*N386</f>
        <v>367.68</v>
      </c>
      <c r="W386" s="33">
        <v>0.7</v>
      </c>
      <c r="X386" s="23">
        <f t="shared" si="30"/>
        <v>18.384000000000004</v>
      </c>
      <c r="Y386" s="23">
        <f t="shared" ref="Y386:Y449" si="32">X386*N386</f>
        <v>110.30400000000003</v>
      </c>
    </row>
    <row r="387" spans="1:27" s="1" customFormat="1" x14ac:dyDescent="0.25">
      <c r="A387" s="1" t="s">
        <v>433</v>
      </c>
      <c r="B387" s="2" t="s">
        <v>551</v>
      </c>
      <c r="C387" s="1" t="s">
        <v>38</v>
      </c>
      <c r="D387" s="1">
        <v>14</v>
      </c>
      <c r="E387" s="1" t="s">
        <v>6</v>
      </c>
      <c r="F387" s="1" t="s">
        <v>951</v>
      </c>
      <c r="G387" s="3" t="s">
        <v>260</v>
      </c>
      <c r="I387" s="5" t="s">
        <v>62</v>
      </c>
      <c r="J387" s="5"/>
      <c r="K387" s="5"/>
      <c r="M387" s="1" t="s">
        <v>946</v>
      </c>
      <c r="N387" s="1">
        <v>11</v>
      </c>
      <c r="O387" s="1" t="s">
        <v>426</v>
      </c>
      <c r="P387" s="1">
        <v>1</v>
      </c>
      <c r="S387" s="1">
        <v>1</v>
      </c>
      <c r="U387" s="4">
        <v>54.39</v>
      </c>
      <c r="V387" s="4">
        <f t="shared" si="31"/>
        <v>598.29</v>
      </c>
      <c r="W387" s="33">
        <v>0.7</v>
      </c>
      <c r="X387" s="23">
        <f t="shared" si="30"/>
        <v>16.317000000000004</v>
      </c>
      <c r="Y387" s="23">
        <f t="shared" si="32"/>
        <v>179.48700000000005</v>
      </c>
    </row>
    <row r="388" spans="1:27" s="1" customFormat="1" x14ac:dyDescent="0.25">
      <c r="A388" s="1" t="s">
        <v>433</v>
      </c>
      <c r="B388" s="2" t="s">
        <v>555</v>
      </c>
      <c r="C388" s="1" t="s">
        <v>5</v>
      </c>
      <c r="D388" s="2" t="s">
        <v>437</v>
      </c>
      <c r="E388" s="1" t="s">
        <v>6</v>
      </c>
      <c r="F388" s="1" t="s">
        <v>951</v>
      </c>
      <c r="G388" s="3" t="s">
        <v>1797</v>
      </c>
      <c r="I388" s="5" t="s">
        <v>1798</v>
      </c>
      <c r="J388" s="5"/>
      <c r="K388" s="5"/>
      <c r="M388" s="1" t="s">
        <v>946</v>
      </c>
      <c r="N388" s="1">
        <v>1</v>
      </c>
      <c r="O388" s="1" t="s">
        <v>426</v>
      </c>
      <c r="P388" s="1">
        <v>1</v>
      </c>
      <c r="S388" s="1">
        <v>1</v>
      </c>
      <c r="U388" s="4">
        <v>1985</v>
      </c>
      <c r="V388" s="4">
        <f t="shared" si="31"/>
        <v>1985</v>
      </c>
      <c r="W388" s="33">
        <v>0.95</v>
      </c>
      <c r="X388" s="23">
        <f t="shared" si="30"/>
        <v>99.250000000000085</v>
      </c>
      <c r="Y388" s="23">
        <f t="shared" si="32"/>
        <v>99.250000000000085</v>
      </c>
    </row>
    <row r="389" spans="1:27" s="1" customFormat="1" x14ac:dyDescent="0.25">
      <c r="A389" s="1" t="s">
        <v>433</v>
      </c>
      <c r="B389" s="2" t="s">
        <v>555</v>
      </c>
      <c r="C389" s="1" t="s">
        <v>71</v>
      </c>
      <c r="D389" s="2" t="s">
        <v>453</v>
      </c>
      <c r="E389" s="1" t="s">
        <v>6</v>
      </c>
      <c r="F389" s="1" t="s">
        <v>951</v>
      </c>
      <c r="G389" s="3" t="s">
        <v>259</v>
      </c>
      <c r="I389" s="5" t="s">
        <v>987</v>
      </c>
      <c r="J389" s="5"/>
      <c r="K389" s="5"/>
      <c r="M389" s="1" t="s">
        <v>946</v>
      </c>
      <c r="N389" s="1">
        <v>1</v>
      </c>
      <c r="O389" s="1" t="s">
        <v>426</v>
      </c>
      <c r="P389" s="1">
        <v>1</v>
      </c>
      <c r="S389" s="1">
        <v>1</v>
      </c>
      <c r="U389" s="4">
        <v>37.44</v>
      </c>
      <c r="V389" s="4">
        <f t="shared" si="31"/>
        <v>37.44</v>
      </c>
      <c r="W389" s="33">
        <v>0.7</v>
      </c>
      <c r="X389" s="23">
        <f t="shared" si="30"/>
        <v>11.232000000000001</v>
      </c>
      <c r="Y389" s="23">
        <f t="shared" si="32"/>
        <v>11.232000000000001</v>
      </c>
    </row>
    <row r="390" spans="1:27" s="1" customFormat="1" x14ac:dyDescent="0.25">
      <c r="A390" s="1" t="s">
        <v>433</v>
      </c>
      <c r="B390" s="2" t="s">
        <v>555</v>
      </c>
      <c r="C390" s="1" t="s">
        <v>71</v>
      </c>
      <c r="D390" s="2" t="s">
        <v>452</v>
      </c>
      <c r="E390" s="1" t="s">
        <v>6</v>
      </c>
      <c r="F390" s="1" t="s">
        <v>951</v>
      </c>
      <c r="G390" s="3" t="s">
        <v>137</v>
      </c>
      <c r="I390" s="5" t="s">
        <v>72</v>
      </c>
      <c r="J390" s="5"/>
      <c r="K390" s="5"/>
      <c r="M390" s="1" t="s">
        <v>946</v>
      </c>
      <c r="N390" s="1">
        <v>22</v>
      </c>
      <c r="O390" s="1" t="s">
        <v>426</v>
      </c>
      <c r="P390" s="1">
        <v>4</v>
      </c>
      <c r="S390" s="1">
        <v>1</v>
      </c>
      <c r="U390" s="4">
        <v>25.86</v>
      </c>
      <c r="V390" s="4">
        <f t="shared" si="31"/>
        <v>568.91999999999996</v>
      </c>
      <c r="W390" s="33">
        <v>0.7</v>
      </c>
      <c r="X390" s="23">
        <f t="shared" si="30"/>
        <v>7.7580000000000009</v>
      </c>
      <c r="Y390" s="23">
        <f t="shared" si="32"/>
        <v>170.67600000000002</v>
      </c>
    </row>
    <row r="391" spans="1:27" s="1" customFormat="1" x14ac:dyDescent="0.25">
      <c r="A391" s="1" t="s">
        <v>433</v>
      </c>
      <c r="B391" s="2" t="s">
        <v>551</v>
      </c>
      <c r="C391" s="1" t="s">
        <v>200</v>
      </c>
      <c r="D391" s="2" t="s">
        <v>453</v>
      </c>
      <c r="E391" s="1" t="s">
        <v>6</v>
      </c>
      <c r="F391" s="1" t="s">
        <v>951</v>
      </c>
      <c r="G391" s="3" t="s">
        <v>171</v>
      </c>
      <c r="I391" s="5" t="s">
        <v>172</v>
      </c>
      <c r="J391" s="5"/>
      <c r="K391" s="5"/>
      <c r="M391" s="1" t="s">
        <v>946</v>
      </c>
      <c r="N391" s="1">
        <v>8</v>
      </c>
      <c r="O391" s="1" t="s">
        <v>426</v>
      </c>
      <c r="P391" s="1">
        <v>1</v>
      </c>
      <c r="S391" s="1">
        <v>1</v>
      </c>
      <c r="U391" s="4">
        <v>65.81</v>
      </c>
      <c r="V391" s="4">
        <f t="shared" si="31"/>
        <v>526.48</v>
      </c>
      <c r="W391" s="33">
        <v>0.7</v>
      </c>
      <c r="X391" s="23">
        <f t="shared" si="30"/>
        <v>19.743000000000002</v>
      </c>
      <c r="Y391" s="23">
        <f t="shared" si="32"/>
        <v>157.94400000000002</v>
      </c>
    </row>
    <row r="392" spans="1:27" s="1" customFormat="1" x14ac:dyDescent="0.25">
      <c r="A392" s="1" t="s">
        <v>433</v>
      </c>
      <c r="B392" s="2" t="s">
        <v>555</v>
      </c>
      <c r="C392" s="1" t="s">
        <v>71</v>
      </c>
      <c r="D392" s="2" t="s">
        <v>452</v>
      </c>
      <c r="E392" s="1" t="s">
        <v>6</v>
      </c>
      <c r="F392" s="1" t="s">
        <v>951</v>
      </c>
      <c r="G392" s="3" t="s">
        <v>1570</v>
      </c>
      <c r="I392" s="5" t="s">
        <v>72</v>
      </c>
      <c r="J392" s="5"/>
      <c r="K392" s="5"/>
      <c r="M392" s="1" t="s">
        <v>946</v>
      </c>
      <c r="N392" s="1">
        <v>4</v>
      </c>
      <c r="O392" s="1" t="s">
        <v>426</v>
      </c>
      <c r="P392" s="1">
        <v>4</v>
      </c>
      <c r="S392" s="1">
        <v>1</v>
      </c>
      <c r="U392" s="4">
        <v>79.34</v>
      </c>
      <c r="V392" s="4">
        <f t="shared" si="31"/>
        <v>317.36</v>
      </c>
      <c r="W392" s="33">
        <v>0.7</v>
      </c>
      <c r="X392" s="23">
        <f t="shared" si="30"/>
        <v>23.802000000000003</v>
      </c>
      <c r="Y392" s="23">
        <f t="shared" si="32"/>
        <v>95.208000000000013</v>
      </c>
    </row>
    <row r="393" spans="1:27" s="1" customFormat="1" x14ac:dyDescent="0.25">
      <c r="A393" s="1" t="s">
        <v>433</v>
      </c>
      <c r="B393" s="2" t="s">
        <v>551</v>
      </c>
      <c r="C393" s="1" t="s">
        <v>71</v>
      </c>
      <c r="D393" s="2" t="s">
        <v>555</v>
      </c>
      <c r="E393" s="1" t="s">
        <v>6</v>
      </c>
      <c r="F393" s="1" t="s">
        <v>951</v>
      </c>
      <c r="G393" s="3" t="s">
        <v>153</v>
      </c>
      <c r="I393" s="5" t="s">
        <v>154</v>
      </c>
      <c r="J393" s="5"/>
      <c r="K393" s="5"/>
      <c r="M393" s="1" t="s">
        <v>946</v>
      </c>
      <c r="N393" s="1">
        <v>2</v>
      </c>
      <c r="O393" s="1" t="s">
        <v>426</v>
      </c>
      <c r="P393" s="1">
        <v>1</v>
      </c>
      <c r="S393" s="1">
        <v>1</v>
      </c>
      <c r="U393" s="4">
        <v>47.98</v>
      </c>
      <c r="V393" s="4">
        <f t="shared" si="31"/>
        <v>95.96</v>
      </c>
      <c r="W393" s="33">
        <v>0.7</v>
      </c>
      <c r="X393" s="23">
        <f t="shared" si="30"/>
        <v>14.394000000000002</v>
      </c>
      <c r="Y393" s="23">
        <f t="shared" si="32"/>
        <v>28.788000000000004</v>
      </c>
    </row>
    <row r="394" spans="1:27" s="1" customFormat="1" x14ac:dyDescent="0.25">
      <c r="A394" s="1" t="s">
        <v>433</v>
      </c>
      <c r="B394" s="2" t="s">
        <v>551</v>
      </c>
      <c r="C394" s="1" t="s">
        <v>38</v>
      </c>
      <c r="D394" s="1">
        <v>13</v>
      </c>
      <c r="E394" s="1" t="s">
        <v>6</v>
      </c>
      <c r="F394" s="1" t="s">
        <v>951</v>
      </c>
      <c r="G394" s="3" t="s">
        <v>128</v>
      </c>
      <c r="I394" s="5" t="s">
        <v>1081</v>
      </c>
      <c r="J394" s="5"/>
      <c r="K394" s="5"/>
      <c r="M394" s="1" t="s">
        <v>946</v>
      </c>
      <c r="N394" s="1">
        <v>7</v>
      </c>
      <c r="O394" s="1" t="s">
        <v>426</v>
      </c>
      <c r="P394" s="1">
        <v>1</v>
      </c>
      <c r="S394" s="1">
        <v>1</v>
      </c>
      <c r="U394" s="4"/>
      <c r="V394" s="4">
        <f t="shared" si="31"/>
        <v>0</v>
      </c>
      <c r="W394" s="33"/>
      <c r="X394" s="23">
        <v>0.05</v>
      </c>
      <c r="Y394" s="23">
        <f t="shared" si="32"/>
        <v>0.35000000000000003</v>
      </c>
    </row>
    <row r="395" spans="1:27" s="1" customFormat="1" x14ac:dyDescent="0.25">
      <c r="A395" s="1" t="s">
        <v>433</v>
      </c>
      <c r="B395" s="2" t="s">
        <v>551</v>
      </c>
      <c r="C395" s="1" t="s">
        <v>38</v>
      </c>
      <c r="D395" s="2" t="s">
        <v>448</v>
      </c>
      <c r="E395" s="1" t="s">
        <v>6</v>
      </c>
      <c r="F395" s="1" t="s">
        <v>951</v>
      </c>
      <c r="G395" s="3" t="s">
        <v>1487</v>
      </c>
      <c r="I395" s="5" t="s">
        <v>9</v>
      </c>
      <c r="J395" s="5"/>
      <c r="K395" s="5"/>
      <c r="M395" s="1" t="s">
        <v>946</v>
      </c>
      <c r="N395" s="1">
        <v>1</v>
      </c>
      <c r="O395" s="1" t="s">
        <v>426</v>
      </c>
      <c r="P395" s="1">
        <v>1</v>
      </c>
      <c r="S395" s="1">
        <v>1</v>
      </c>
      <c r="U395" s="4">
        <v>17.239999999999998</v>
      </c>
      <c r="V395" s="4">
        <f t="shared" si="31"/>
        <v>17.239999999999998</v>
      </c>
      <c r="W395" s="33">
        <v>0.7</v>
      </c>
      <c r="X395" s="23">
        <f>U395*(1-W395)</f>
        <v>5.1720000000000006</v>
      </c>
      <c r="Y395" s="23">
        <f t="shared" si="32"/>
        <v>5.1720000000000006</v>
      </c>
    </row>
    <row r="396" spans="1:27" s="1" customFormat="1" x14ac:dyDescent="0.25">
      <c r="A396" s="1" t="s">
        <v>433</v>
      </c>
      <c r="B396" s="2" t="s">
        <v>551</v>
      </c>
      <c r="C396" s="1" t="s">
        <v>71</v>
      </c>
      <c r="D396" s="2" t="s">
        <v>555</v>
      </c>
      <c r="E396" s="1" t="s">
        <v>6</v>
      </c>
      <c r="F396" s="1" t="s">
        <v>951</v>
      </c>
      <c r="G396" s="3" t="s">
        <v>160</v>
      </c>
      <c r="I396" s="5" t="s">
        <v>1064</v>
      </c>
      <c r="J396" s="5"/>
      <c r="K396" s="5"/>
      <c r="M396" s="1" t="s">
        <v>946</v>
      </c>
      <c r="N396" s="1">
        <v>2</v>
      </c>
      <c r="O396" s="1" t="s">
        <v>426</v>
      </c>
      <c r="P396" s="1">
        <v>1</v>
      </c>
      <c r="S396" s="1">
        <v>1</v>
      </c>
      <c r="U396" s="4">
        <v>14.09</v>
      </c>
      <c r="V396" s="4">
        <f t="shared" si="31"/>
        <v>28.18</v>
      </c>
      <c r="W396" s="33">
        <v>0.7</v>
      </c>
      <c r="X396" s="23">
        <f>U396*(1-W396)</f>
        <v>4.2270000000000003</v>
      </c>
      <c r="Y396" s="23">
        <f t="shared" si="32"/>
        <v>8.4540000000000006</v>
      </c>
    </row>
    <row r="397" spans="1:27" s="1" customFormat="1" x14ac:dyDescent="0.25">
      <c r="A397" s="1" t="s">
        <v>433</v>
      </c>
      <c r="B397" s="2" t="s">
        <v>551</v>
      </c>
      <c r="C397" s="1" t="s">
        <v>200</v>
      </c>
      <c r="D397" s="2" t="s">
        <v>551</v>
      </c>
      <c r="E397" s="1" t="s">
        <v>6</v>
      </c>
      <c r="F397" s="1" t="s">
        <v>951</v>
      </c>
      <c r="G397" s="3" t="s">
        <v>1517</v>
      </c>
      <c r="I397" s="5" t="s">
        <v>1021</v>
      </c>
      <c r="J397" s="5"/>
      <c r="K397" s="5"/>
      <c r="M397" s="1" t="s">
        <v>946</v>
      </c>
      <c r="N397" s="1">
        <v>2</v>
      </c>
      <c r="O397" s="1" t="s">
        <v>426</v>
      </c>
      <c r="P397" s="1">
        <v>1</v>
      </c>
      <c r="S397" s="1">
        <v>1</v>
      </c>
      <c r="U397" s="4"/>
      <c r="V397" s="4">
        <f t="shared" si="31"/>
        <v>0</v>
      </c>
      <c r="W397" s="33"/>
      <c r="X397" s="23">
        <v>20</v>
      </c>
      <c r="Y397" s="23">
        <f t="shared" si="32"/>
        <v>40</v>
      </c>
    </row>
    <row r="398" spans="1:27" s="1" customFormat="1" x14ac:dyDescent="0.25">
      <c r="A398" s="91" t="s">
        <v>433</v>
      </c>
      <c r="B398" s="2" t="s">
        <v>555</v>
      </c>
      <c r="C398" s="1" t="s">
        <v>142</v>
      </c>
      <c r="D398" s="2" t="s">
        <v>436</v>
      </c>
      <c r="E398" s="1" t="s">
        <v>6</v>
      </c>
      <c r="F398" s="1" t="s">
        <v>951</v>
      </c>
      <c r="G398" s="3" t="s">
        <v>1795</v>
      </c>
      <c r="I398" s="15" t="s">
        <v>1796</v>
      </c>
      <c r="J398" s="5"/>
      <c r="K398" s="5"/>
      <c r="M398" s="1" t="s">
        <v>946</v>
      </c>
      <c r="N398" s="1">
        <v>2</v>
      </c>
      <c r="O398" s="1" t="s">
        <v>426</v>
      </c>
      <c r="P398" s="1">
        <v>1</v>
      </c>
      <c r="S398" s="1">
        <v>1</v>
      </c>
      <c r="U398" s="4"/>
      <c r="V398" s="4">
        <f t="shared" si="31"/>
        <v>0</v>
      </c>
      <c r="W398" s="33"/>
      <c r="X398" s="23">
        <v>25</v>
      </c>
      <c r="Y398" s="23">
        <f t="shared" si="32"/>
        <v>50</v>
      </c>
      <c r="AA398" s="1" t="s">
        <v>3358</v>
      </c>
    </row>
    <row r="399" spans="1:27" s="1" customFormat="1" x14ac:dyDescent="0.25">
      <c r="A399" s="1" t="s">
        <v>433</v>
      </c>
      <c r="B399" s="2" t="s">
        <v>551</v>
      </c>
      <c r="C399" s="1" t="s">
        <v>71</v>
      </c>
      <c r="D399" s="1">
        <v>12</v>
      </c>
      <c r="E399" s="1" t="s">
        <v>6</v>
      </c>
      <c r="F399" s="1" t="s">
        <v>951</v>
      </c>
      <c r="G399" s="3" t="s">
        <v>1498</v>
      </c>
      <c r="I399" s="5" t="s">
        <v>1075</v>
      </c>
      <c r="J399" s="5"/>
      <c r="K399" s="5"/>
      <c r="M399" s="1" t="s">
        <v>946</v>
      </c>
      <c r="N399" s="1">
        <v>4</v>
      </c>
      <c r="O399" s="1" t="s">
        <v>426</v>
      </c>
      <c r="P399" s="1">
        <v>1</v>
      </c>
      <c r="S399" s="1">
        <v>1</v>
      </c>
      <c r="U399" s="4">
        <v>96.2</v>
      </c>
      <c r="V399" s="4">
        <f t="shared" si="31"/>
        <v>384.8</v>
      </c>
      <c r="W399" s="33">
        <v>0.7</v>
      </c>
      <c r="X399" s="23">
        <f t="shared" ref="X399:X405" si="33">U399*(1-W399)</f>
        <v>28.860000000000007</v>
      </c>
      <c r="Y399" s="23">
        <f t="shared" si="32"/>
        <v>115.44000000000003</v>
      </c>
    </row>
    <row r="400" spans="1:27" s="1" customFormat="1" x14ac:dyDescent="0.25">
      <c r="A400" s="1" t="s">
        <v>433</v>
      </c>
      <c r="B400" s="2" t="s">
        <v>551</v>
      </c>
      <c r="C400" s="1" t="s">
        <v>200</v>
      </c>
      <c r="D400" s="2" t="s">
        <v>448</v>
      </c>
      <c r="E400" s="1" t="s">
        <v>6</v>
      </c>
      <c r="F400" s="1" t="s">
        <v>951</v>
      </c>
      <c r="G400" s="3" t="s">
        <v>294</v>
      </c>
      <c r="I400" s="5" t="s">
        <v>1025</v>
      </c>
      <c r="J400" s="5"/>
      <c r="K400" s="5"/>
      <c r="M400" s="1" t="s">
        <v>946</v>
      </c>
      <c r="N400" s="1">
        <v>1</v>
      </c>
      <c r="O400" s="1" t="s">
        <v>426</v>
      </c>
      <c r="P400" s="1">
        <v>1</v>
      </c>
      <c r="S400" s="1">
        <v>1</v>
      </c>
      <c r="U400" s="4">
        <v>112.27</v>
      </c>
      <c r="V400" s="4">
        <f t="shared" si="31"/>
        <v>112.27</v>
      </c>
      <c r="W400" s="33">
        <v>0.8</v>
      </c>
      <c r="X400" s="23">
        <f t="shared" si="33"/>
        <v>22.453999999999994</v>
      </c>
      <c r="Y400" s="23">
        <f t="shared" si="32"/>
        <v>22.453999999999994</v>
      </c>
    </row>
    <row r="401" spans="1:27" s="1" customFormat="1" x14ac:dyDescent="0.25">
      <c r="A401" s="1" t="s">
        <v>433</v>
      </c>
      <c r="B401" s="2" t="s">
        <v>551</v>
      </c>
      <c r="C401" s="1" t="s">
        <v>38</v>
      </c>
      <c r="D401" s="1">
        <v>11</v>
      </c>
      <c r="E401" s="1" t="s">
        <v>6</v>
      </c>
      <c r="F401" s="1" t="s">
        <v>951</v>
      </c>
      <c r="G401" s="3" t="s">
        <v>138</v>
      </c>
      <c r="I401" s="5" t="s">
        <v>1025</v>
      </c>
      <c r="J401" s="5"/>
      <c r="K401" s="5"/>
      <c r="M401" s="1" t="s">
        <v>946</v>
      </c>
      <c r="N401" s="1">
        <v>1</v>
      </c>
      <c r="O401" s="1" t="s">
        <v>426</v>
      </c>
      <c r="P401" s="1">
        <v>1</v>
      </c>
      <c r="S401" s="1">
        <v>1</v>
      </c>
      <c r="U401" s="4">
        <v>279.3</v>
      </c>
      <c r="V401" s="4">
        <f t="shared" si="31"/>
        <v>279.3</v>
      </c>
      <c r="W401" s="33">
        <v>0.9</v>
      </c>
      <c r="X401" s="23">
        <f t="shared" si="33"/>
        <v>27.929999999999996</v>
      </c>
      <c r="Y401" s="23">
        <f t="shared" si="32"/>
        <v>27.929999999999996</v>
      </c>
    </row>
    <row r="402" spans="1:27" s="16" customFormat="1" x14ac:dyDescent="0.25">
      <c r="A402" s="1" t="s">
        <v>433</v>
      </c>
      <c r="B402" s="2" t="s">
        <v>551</v>
      </c>
      <c r="C402" s="1" t="s">
        <v>332</v>
      </c>
      <c r="D402" s="2" t="s">
        <v>437</v>
      </c>
      <c r="E402" s="1" t="s">
        <v>6</v>
      </c>
      <c r="F402" s="1" t="s">
        <v>951</v>
      </c>
      <c r="G402" s="3" t="s">
        <v>330</v>
      </c>
      <c r="H402" s="1"/>
      <c r="I402" s="5" t="s">
        <v>1043</v>
      </c>
      <c r="J402" s="5"/>
      <c r="K402" s="5"/>
      <c r="L402" s="1"/>
      <c r="M402" s="1" t="s">
        <v>946</v>
      </c>
      <c r="N402" s="1">
        <v>1</v>
      </c>
      <c r="O402" s="1" t="s">
        <v>426</v>
      </c>
      <c r="P402" s="1">
        <v>1</v>
      </c>
      <c r="Q402" s="1"/>
      <c r="R402" s="1"/>
      <c r="S402" s="1">
        <v>1</v>
      </c>
      <c r="T402" s="1"/>
      <c r="U402" s="4">
        <v>2084</v>
      </c>
      <c r="V402" s="4">
        <f t="shared" si="31"/>
        <v>2084</v>
      </c>
      <c r="W402" s="33">
        <v>0.97</v>
      </c>
      <c r="X402" s="23">
        <f t="shared" si="33"/>
        <v>62.520000000000053</v>
      </c>
      <c r="Y402" s="23">
        <f t="shared" si="32"/>
        <v>62.520000000000053</v>
      </c>
      <c r="Z402" s="1"/>
      <c r="AA402" s="1"/>
    </row>
    <row r="403" spans="1:27" s="1" customFormat="1" x14ac:dyDescent="0.25">
      <c r="A403" s="1" t="s">
        <v>433</v>
      </c>
      <c r="B403" s="2" t="s">
        <v>551</v>
      </c>
      <c r="C403" s="1" t="s">
        <v>38</v>
      </c>
      <c r="D403" s="2" t="s">
        <v>437</v>
      </c>
      <c r="E403" s="1" t="s">
        <v>6</v>
      </c>
      <c r="F403" s="1" t="s">
        <v>951</v>
      </c>
      <c r="G403" s="3" t="s">
        <v>220</v>
      </c>
      <c r="I403" s="5" t="s">
        <v>2360</v>
      </c>
      <c r="J403" s="5"/>
      <c r="K403" s="5"/>
      <c r="M403" s="1" t="s">
        <v>946</v>
      </c>
      <c r="N403" s="1">
        <v>1</v>
      </c>
      <c r="O403" s="1" t="s">
        <v>426</v>
      </c>
      <c r="P403" s="1">
        <v>1</v>
      </c>
      <c r="S403" s="1">
        <v>1</v>
      </c>
      <c r="U403" s="4">
        <v>74.55</v>
      </c>
      <c r="V403" s="4">
        <f t="shared" si="31"/>
        <v>74.55</v>
      </c>
      <c r="W403" s="33">
        <v>0.7</v>
      </c>
      <c r="X403" s="23">
        <f t="shared" si="33"/>
        <v>22.365000000000002</v>
      </c>
      <c r="Y403" s="23">
        <f t="shared" si="32"/>
        <v>22.365000000000002</v>
      </c>
    </row>
    <row r="404" spans="1:27" s="16" customFormat="1" x14ac:dyDescent="0.25">
      <c r="A404" s="1" t="s">
        <v>433</v>
      </c>
      <c r="B404" s="2" t="s">
        <v>551</v>
      </c>
      <c r="C404" s="1" t="s">
        <v>38</v>
      </c>
      <c r="D404" s="2" t="s">
        <v>448</v>
      </c>
      <c r="E404" s="1" t="s">
        <v>6</v>
      </c>
      <c r="F404" s="1" t="s">
        <v>951</v>
      </c>
      <c r="G404" s="3" t="s">
        <v>227</v>
      </c>
      <c r="H404" s="1"/>
      <c r="I404" s="5" t="s">
        <v>1043</v>
      </c>
      <c r="J404" s="5"/>
      <c r="K404" s="5"/>
      <c r="L404" s="1"/>
      <c r="M404" s="1" t="s">
        <v>946</v>
      </c>
      <c r="N404" s="1">
        <v>1</v>
      </c>
      <c r="O404" s="1" t="s">
        <v>426</v>
      </c>
      <c r="P404" s="1">
        <v>1</v>
      </c>
      <c r="Q404" s="1"/>
      <c r="R404" s="1"/>
      <c r="S404" s="1">
        <v>1</v>
      </c>
      <c r="T404" s="1"/>
      <c r="U404" s="4">
        <v>305.8</v>
      </c>
      <c r="V404" s="4">
        <f t="shared" si="31"/>
        <v>305.8</v>
      </c>
      <c r="W404" s="33">
        <v>0.9</v>
      </c>
      <c r="X404" s="23">
        <f t="shared" si="33"/>
        <v>30.579999999999995</v>
      </c>
      <c r="Y404" s="23">
        <f t="shared" si="32"/>
        <v>30.579999999999995</v>
      </c>
      <c r="Z404" s="1"/>
      <c r="AA404" s="1"/>
    </row>
    <row r="405" spans="1:27" s="1" customFormat="1" x14ac:dyDescent="0.25">
      <c r="A405" s="1" t="s">
        <v>433</v>
      </c>
      <c r="B405" s="2" t="s">
        <v>555</v>
      </c>
      <c r="C405" s="1" t="s">
        <v>71</v>
      </c>
      <c r="D405" s="2" t="s">
        <v>436</v>
      </c>
      <c r="E405" s="1" t="s">
        <v>6</v>
      </c>
      <c r="F405" s="1" t="s">
        <v>951</v>
      </c>
      <c r="G405" s="3" t="s">
        <v>1552</v>
      </c>
      <c r="I405" s="5" t="s">
        <v>963</v>
      </c>
      <c r="J405" s="5"/>
      <c r="K405" s="5"/>
      <c r="M405" s="1" t="s">
        <v>946</v>
      </c>
      <c r="N405" s="1">
        <v>1</v>
      </c>
      <c r="O405" s="1" t="s">
        <v>426</v>
      </c>
      <c r="P405" s="1">
        <v>1</v>
      </c>
      <c r="S405" s="1">
        <v>1</v>
      </c>
      <c r="U405" s="4">
        <v>211</v>
      </c>
      <c r="V405" s="4">
        <f t="shared" si="31"/>
        <v>211</v>
      </c>
      <c r="W405" s="33">
        <v>0.9</v>
      </c>
      <c r="X405" s="23">
        <f t="shared" si="33"/>
        <v>21.099999999999994</v>
      </c>
      <c r="Y405" s="23">
        <f t="shared" si="32"/>
        <v>21.099999999999994</v>
      </c>
    </row>
    <row r="406" spans="1:27" s="1" customFormat="1" x14ac:dyDescent="0.25">
      <c r="A406" s="1" t="s">
        <v>433</v>
      </c>
      <c r="B406" s="2" t="s">
        <v>555</v>
      </c>
      <c r="C406" s="1" t="s">
        <v>71</v>
      </c>
      <c r="D406" s="2" t="s">
        <v>436</v>
      </c>
      <c r="E406" s="1" t="s">
        <v>6</v>
      </c>
      <c r="F406" s="1" t="s">
        <v>951</v>
      </c>
      <c r="G406" s="3" t="s">
        <v>1549</v>
      </c>
      <c r="I406" s="5" t="s">
        <v>963</v>
      </c>
      <c r="J406" s="5"/>
      <c r="K406" s="5"/>
      <c r="M406" s="1" t="s">
        <v>946</v>
      </c>
      <c r="N406" s="1">
        <v>1</v>
      </c>
      <c r="O406" s="1" t="s">
        <v>426</v>
      </c>
      <c r="P406" s="1">
        <v>1</v>
      </c>
      <c r="S406" s="1">
        <v>1</v>
      </c>
      <c r="U406" s="4"/>
      <c r="V406" s="4">
        <f t="shared" si="31"/>
        <v>0</v>
      </c>
      <c r="W406" s="33"/>
      <c r="X406" s="23">
        <v>15</v>
      </c>
      <c r="Y406" s="23">
        <f t="shared" si="32"/>
        <v>15</v>
      </c>
    </row>
    <row r="407" spans="1:27" s="1" customFormat="1" x14ac:dyDescent="0.25">
      <c r="A407" s="1" t="s">
        <v>433</v>
      </c>
      <c r="B407" s="2" t="s">
        <v>555</v>
      </c>
      <c r="C407" s="1" t="s">
        <v>71</v>
      </c>
      <c r="D407" s="2" t="s">
        <v>436</v>
      </c>
      <c r="E407" s="1" t="s">
        <v>6</v>
      </c>
      <c r="F407" s="1" t="s">
        <v>951</v>
      </c>
      <c r="G407" s="3" t="s">
        <v>1551</v>
      </c>
      <c r="I407" s="5" t="s">
        <v>962</v>
      </c>
      <c r="J407" s="5"/>
      <c r="K407" s="5"/>
      <c r="M407" s="1" t="s">
        <v>946</v>
      </c>
      <c r="N407" s="1">
        <v>2</v>
      </c>
      <c r="O407" s="1" t="s">
        <v>426</v>
      </c>
      <c r="P407" s="1">
        <v>1</v>
      </c>
      <c r="S407" s="1">
        <v>1</v>
      </c>
      <c r="U407" s="4">
        <v>164.32</v>
      </c>
      <c r="V407" s="4">
        <f t="shared" si="31"/>
        <v>328.64</v>
      </c>
      <c r="W407" s="33">
        <v>0.9</v>
      </c>
      <c r="X407" s="23">
        <f t="shared" ref="X407:X414" si="34">U407*(1-W407)</f>
        <v>16.431999999999995</v>
      </c>
      <c r="Y407" s="23">
        <f t="shared" si="32"/>
        <v>32.86399999999999</v>
      </c>
    </row>
    <row r="408" spans="1:27" s="1" customFormat="1" x14ac:dyDescent="0.25">
      <c r="A408" s="1" t="s">
        <v>433</v>
      </c>
      <c r="B408" s="2" t="s">
        <v>551</v>
      </c>
      <c r="C408" s="1" t="s">
        <v>38</v>
      </c>
      <c r="D408" s="1">
        <v>11</v>
      </c>
      <c r="E408" s="1" t="s">
        <v>6</v>
      </c>
      <c r="F408" s="1" t="s">
        <v>951</v>
      </c>
      <c r="G408" s="3" t="s">
        <v>58</v>
      </c>
      <c r="I408" s="5" t="s">
        <v>1081</v>
      </c>
      <c r="J408" s="5"/>
      <c r="K408" s="5"/>
      <c r="M408" s="1" t="s">
        <v>946</v>
      </c>
      <c r="N408" s="1">
        <v>11</v>
      </c>
      <c r="O408" s="1" t="s">
        <v>426</v>
      </c>
      <c r="P408" s="1">
        <v>1</v>
      </c>
      <c r="S408" s="1">
        <v>1</v>
      </c>
      <c r="U408" s="4">
        <v>24.55</v>
      </c>
      <c r="V408" s="4">
        <f t="shared" si="31"/>
        <v>270.05</v>
      </c>
      <c r="W408" s="33">
        <v>0.98</v>
      </c>
      <c r="X408" s="23">
        <f t="shared" si="34"/>
        <v>0.49100000000000044</v>
      </c>
      <c r="Y408" s="23">
        <f t="shared" si="32"/>
        <v>5.4010000000000051</v>
      </c>
    </row>
    <row r="409" spans="1:27" s="1" customFormat="1" x14ac:dyDescent="0.25">
      <c r="A409" s="1" t="s">
        <v>433</v>
      </c>
      <c r="B409" s="2" t="s">
        <v>551</v>
      </c>
      <c r="C409" s="1" t="s">
        <v>38</v>
      </c>
      <c r="D409" s="1">
        <v>13</v>
      </c>
      <c r="E409" s="1" t="s">
        <v>6</v>
      </c>
      <c r="F409" s="1" t="s">
        <v>951</v>
      </c>
      <c r="G409" s="3" t="s">
        <v>141</v>
      </c>
      <c r="I409" s="5" t="s">
        <v>1081</v>
      </c>
      <c r="J409" s="5"/>
      <c r="K409" s="5"/>
      <c r="M409" s="1" t="s">
        <v>946</v>
      </c>
      <c r="N409" s="1">
        <v>14</v>
      </c>
      <c r="O409" s="1" t="s">
        <v>426</v>
      </c>
      <c r="P409" s="1">
        <v>1</v>
      </c>
      <c r="S409" s="1">
        <v>1</v>
      </c>
      <c r="U409" s="4">
        <v>18.399999999999999</v>
      </c>
      <c r="V409" s="4">
        <f t="shared" si="31"/>
        <v>257.59999999999997</v>
      </c>
      <c r="W409" s="33">
        <v>0.98</v>
      </c>
      <c r="X409" s="23">
        <f t="shared" si="34"/>
        <v>0.36800000000000027</v>
      </c>
      <c r="Y409" s="23">
        <f t="shared" si="32"/>
        <v>5.1520000000000037</v>
      </c>
    </row>
    <row r="410" spans="1:27" s="1" customFormat="1" x14ac:dyDescent="0.25">
      <c r="A410" s="1" t="s">
        <v>433</v>
      </c>
      <c r="B410" s="2" t="s">
        <v>551</v>
      </c>
      <c r="C410" s="1" t="s">
        <v>38</v>
      </c>
      <c r="D410" s="1">
        <v>13</v>
      </c>
      <c r="E410" s="1" t="s">
        <v>6</v>
      </c>
      <c r="F410" s="1" t="s">
        <v>951</v>
      </c>
      <c r="G410" s="3" t="s">
        <v>148</v>
      </c>
      <c r="I410" s="5" t="s">
        <v>1081</v>
      </c>
      <c r="J410" s="5"/>
      <c r="K410" s="5"/>
      <c r="M410" s="1" t="s">
        <v>946</v>
      </c>
      <c r="N410" s="1">
        <v>1</v>
      </c>
      <c r="O410" s="1" t="s">
        <v>426</v>
      </c>
      <c r="P410" s="1">
        <v>1</v>
      </c>
      <c r="S410" s="1">
        <v>1</v>
      </c>
      <c r="U410" s="4">
        <v>42.96</v>
      </c>
      <c r="V410" s="4">
        <f t="shared" si="31"/>
        <v>42.96</v>
      </c>
      <c r="W410" s="33">
        <v>0.98</v>
      </c>
      <c r="X410" s="23">
        <f t="shared" si="34"/>
        <v>0.85920000000000074</v>
      </c>
      <c r="Y410" s="23">
        <f t="shared" si="32"/>
        <v>0.85920000000000074</v>
      </c>
    </row>
    <row r="411" spans="1:27" s="1" customFormat="1" x14ac:dyDescent="0.25">
      <c r="A411" s="1" t="s">
        <v>433</v>
      </c>
      <c r="B411" s="2" t="s">
        <v>555</v>
      </c>
      <c r="C411" s="1" t="s">
        <v>71</v>
      </c>
      <c r="D411" s="2" t="s">
        <v>452</v>
      </c>
      <c r="E411" s="1" t="s">
        <v>6</v>
      </c>
      <c r="F411" s="1" t="s">
        <v>951</v>
      </c>
      <c r="G411" s="3" t="s">
        <v>1571</v>
      </c>
      <c r="I411" s="5" t="s">
        <v>59</v>
      </c>
      <c r="J411" s="5"/>
      <c r="K411" s="5"/>
      <c r="M411" s="1" t="s">
        <v>946</v>
      </c>
      <c r="N411" s="1">
        <v>7</v>
      </c>
      <c r="O411" s="1" t="s">
        <v>426</v>
      </c>
      <c r="P411" s="1">
        <v>7</v>
      </c>
      <c r="S411" s="1">
        <v>1</v>
      </c>
      <c r="U411" s="4">
        <v>14.29</v>
      </c>
      <c r="V411" s="4">
        <f t="shared" si="31"/>
        <v>100.03</v>
      </c>
      <c r="W411" s="33">
        <v>0.8</v>
      </c>
      <c r="X411" s="23">
        <f t="shared" si="34"/>
        <v>2.8579999999999992</v>
      </c>
      <c r="Y411" s="23">
        <f t="shared" si="32"/>
        <v>20.005999999999993</v>
      </c>
    </row>
    <row r="412" spans="1:27" s="1" customFormat="1" x14ac:dyDescent="0.25">
      <c r="A412" s="1" t="s">
        <v>433</v>
      </c>
      <c r="B412" s="2" t="s">
        <v>551</v>
      </c>
      <c r="C412" s="1" t="s">
        <v>5</v>
      </c>
      <c r="D412" s="2" t="s">
        <v>448</v>
      </c>
      <c r="E412" s="1" t="s">
        <v>6</v>
      </c>
      <c r="F412" s="1" t="s">
        <v>6</v>
      </c>
      <c r="G412" s="3" t="s">
        <v>41</v>
      </c>
      <c r="I412" s="5" t="s">
        <v>40</v>
      </c>
      <c r="J412" s="5"/>
      <c r="K412" s="5"/>
      <c r="M412" s="1" t="s">
        <v>946</v>
      </c>
      <c r="N412" s="1">
        <v>1</v>
      </c>
      <c r="O412" s="1" t="s">
        <v>426</v>
      </c>
      <c r="P412" s="1">
        <v>1</v>
      </c>
      <c r="S412" s="1">
        <v>1</v>
      </c>
      <c r="U412" s="4">
        <v>8.98</v>
      </c>
      <c r="V412" s="4">
        <f t="shared" si="31"/>
        <v>8.98</v>
      </c>
      <c r="W412" s="33">
        <v>0.6</v>
      </c>
      <c r="X412" s="23">
        <f t="shared" si="34"/>
        <v>3.5920000000000005</v>
      </c>
      <c r="Y412" s="23">
        <f t="shared" si="32"/>
        <v>3.5920000000000005</v>
      </c>
    </row>
    <row r="413" spans="1:27" s="1" customFormat="1" x14ac:dyDescent="0.25">
      <c r="A413" s="1" t="s">
        <v>433</v>
      </c>
      <c r="B413" s="2" t="s">
        <v>551</v>
      </c>
      <c r="C413" s="1" t="s">
        <v>200</v>
      </c>
      <c r="D413" s="2" t="s">
        <v>438</v>
      </c>
      <c r="E413" s="1" t="s">
        <v>6</v>
      </c>
      <c r="F413" s="1" t="s">
        <v>951</v>
      </c>
      <c r="G413" s="3" t="s">
        <v>321</v>
      </c>
      <c r="I413" s="5" t="s">
        <v>127</v>
      </c>
      <c r="J413" s="5"/>
      <c r="K413" s="5"/>
      <c r="M413" s="1" t="s">
        <v>946</v>
      </c>
      <c r="N413" s="1">
        <v>19</v>
      </c>
      <c r="O413" s="1" t="s">
        <v>426</v>
      </c>
      <c r="P413" s="1">
        <v>1</v>
      </c>
      <c r="S413" s="1">
        <v>1</v>
      </c>
      <c r="U413" s="4">
        <v>55.63</v>
      </c>
      <c r="V413" s="4">
        <f t="shared" si="31"/>
        <v>1056.97</v>
      </c>
      <c r="W413" s="33">
        <v>0.8</v>
      </c>
      <c r="X413" s="23">
        <f t="shared" si="34"/>
        <v>11.125999999999998</v>
      </c>
      <c r="Y413" s="23">
        <f t="shared" si="32"/>
        <v>211.39399999999995</v>
      </c>
    </row>
    <row r="414" spans="1:27" s="1" customFormat="1" x14ac:dyDescent="0.25">
      <c r="A414" s="1" t="s">
        <v>433</v>
      </c>
      <c r="B414" s="2" t="s">
        <v>551</v>
      </c>
      <c r="C414" s="1" t="s">
        <v>200</v>
      </c>
      <c r="D414" s="2" t="s">
        <v>438</v>
      </c>
      <c r="E414" s="1" t="s">
        <v>6</v>
      </c>
      <c r="F414" s="1" t="s">
        <v>951</v>
      </c>
      <c r="G414" s="3" t="s">
        <v>322</v>
      </c>
      <c r="I414" s="5" t="s">
        <v>127</v>
      </c>
      <c r="J414" s="5"/>
      <c r="K414" s="5"/>
      <c r="M414" s="1" t="s">
        <v>946</v>
      </c>
      <c r="N414" s="1">
        <v>13</v>
      </c>
      <c r="O414" s="1" t="s">
        <v>426</v>
      </c>
      <c r="P414" s="1">
        <v>1</v>
      </c>
      <c r="S414" s="1">
        <v>1</v>
      </c>
      <c r="U414" s="4">
        <v>45.64</v>
      </c>
      <c r="V414" s="4">
        <f t="shared" si="31"/>
        <v>593.32000000000005</v>
      </c>
      <c r="W414" s="33">
        <v>0.8</v>
      </c>
      <c r="X414" s="23">
        <f t="shared" si="34"/>
        <v>9.1279999999999983</v>
      </c>
      <c r="Y414" s="23">
        <f t="shared" si="32"/>
        <v>118.66399999999997</v>
      </c>
    </row>
    <row r="415" spans="1:27" s="1" customFormat="1" x14ac:dyDescent="0.25">
      <c r="A415" s="1" t="s">
        <v>433</v>
      </c>
      <c r="B415" s="2" t="s">
        <v>555</v>
      </c>
      <c r="C415" s="1" t="s">
        <v>71</v>
      </c>
      <c r="D415" s="2" t="s">
        <v>436</v>
      </c>
      <c r="E415" s="1" t="s">
        <v>6</v>
      </c>
      <c r="F415" s="1" t="s">
        <v>951</v>
      </c>
      <c r="G415" s="3" t="s">
        <v>1550</v>
      </c>
      <c r="I415" s="5" t="s">
        <v>963</v>
      </c>
      <c r="J415" s="5"/>
      <c r="K415" s="5"/>
      <c r="M415" s="1" t="s">
        <v>946</v>
      </c>
      <c r="N415" s="1">
        <v>1</v>
      </c>
      <c r="O415" s="1" t="s">
        <v>426</v>
      </c>
      <c r="P415" s="1">
        <v>1</v>
      </c>
      <c r="S415" s="1">
        <v>1</v>
      </c>
      <c r="U415" s="4"/>
      <c r="V415" s="4">
        <f t="shared" si="31"/>
        <v>0</v>
      </c>
      <c r="W415" s="33"/>
      <c r="X415" s="23">
        <v>15</v>
      </c>
      <c r="Y415" s="23">
        <f t="shared" si="32"/>
        <v>15</v>
      </c>
    </row>
    <row r="416" spans="1:27" s="1" customFormat="1" x14ac:dyDescent="0.25">
      <c r="A416" s="1" t="s">
        <v>433</v>
      </c>
      <c r="B416" s="2" t="s">
        <v>555</v>
      </c>
      <c r="C416" s="1" t="s">
        <v>200</v>
      </c>
      <c r="D416" s="2" t="s">
        <v>551</v>
      </c>
      <c r="E416" s="1" t="s">
        <v>6</v>
      </c>
      <c r="F416" s="1" t="s">
        <v>951</v>
      </c>
      <c r="G416" s="3" t="s">
        <v>2564</v>
      </c>
      <c r="I416" s="5" t="s">
        <v>2563</v>
      </c>
      <c r="J416" s="5"/>
      <c r="K416" s="5"/>
      <c r="M416" s="1" t="s">
        <v>946</v>
      </c>
      <c r="N416" s="1">
        <v>1</v>
      </c>
      <c r="O416" s="1" t="s">
        <v>426</v>
      </c>
      <c r="P416" s="1">
        <v>1</v>
      </c>
      <c r="S416" s="1">
        <v>1</v>
      </c>
      <c r="U416" s="4">
        <v>14.72</v>
      </c>
      <c r="V416" s="4">
        <f t="shared" si="31"/>
        <v>14.72</v>
      </c>
      <c r="W416" s="33">
        <v>0.8</v>
      </c>
      <c r="X416" s="23">
        <f>U416*(1-W416)</f>
        <v>2.9439999999999995</v>
      </c>
      <c r="Y416" s="23">
        <f t="shared" si="32"/>
        <v>2.9439999999999995</v>
      </c>
    </row>
    <row r="417" spans="1:27" s="48" customFormat="1" x14ac:dyDescent="0.25">
      <c r="A417" s="48" t="s">
        <v>433</v>
      </c>
      <c r="B417" s="48">
        <v>15</v>
      </c>
      <c r="C417" s="48" t="s">
        <v>5</v>
      </c>
      <c r="D417" s="49" t="s">
        <v>437</v>
      </c>
      <c r="E417" s="48" t="s">
        <v>6</v>
      </c>
      <c r="F417" s="48" t="s">
        <v>6</v>
      </c>
      <c r="G417" s="50" t="s">
        <v>1734</v>
      </c>
      <c r="I417" s="97" t="s">
        <v>1733</v>
      </c>
      <c r="J417" s="97"/>
      <c r="K417" s="51" t="s">
        <v>2605</v>
      </c>
      <c r="M417" s="48" t="s">
        <v>429</v>
      </c>
      <c r="N417" s="48">
        <v>0</v>
      </c>
      <c r="O417" s="48" t="s">
        <v>478</v>
      </c>
      <c r="P417" s="48">
        <v>1</v>
      </c>
      <c r="R417" s="48" t="s">
        <v>415</v>
      </c>
      <c r="S417" s="48">
        <v>2</v>
      </c>
      <c r="U417" s="52">
        <v>33.4</v>
      </c>
      <c r="V417" s="52">
        <f t="shared" si="31"/>
        <v>0</v>
      </c>
      <c r="W417" s="53">
        <v>0.5</v>
      </c>
      <c r="X417" s="54">
        <f>U417*(1-W417)</f>
        <v>16.7</v>
      </c>
      <c r="Y417" s="54">
        <f t="shared" si="32"/>
        <v>0</v>
      </c>
    </row>
    <row r="418" spans="1:27" s="48" customFormat="1" x14ac:dyDescent="0.25">
      <c r="A418" s="48" t="s">
        <v>433</v>
      </c>
      <c r="B418" s="48">
        <v>15</v>
      </c>
      <c r="C418" s="48" t="s">
        <v>5</v>
      </c>
      <c r="D418" s="49" t="s">
        <v>438</v>
      </c>
      <c r="E418" s="48" t="s">
        <v>6</v>
      </c>
      <c r="F418" s="48" t="s">
        <v>6</v>
      </c>
      <c r="G418" s="50" t="s">
        <v>1732</v>
      </c>
      <c r="I418" s="97" t="s">
        <v>1731</v>
      </c>
      <c r="J418" s="97"/>
      <c r="K418" s="51" t="s">
        <v>2605</v>
      </c>
      <c r="M418" s="48" t="s">
        <v>429</v>
      </c>
      <c r="N418" s="48">
        <v>0</v>
      </c>
      <c r="O418" s="48" t="s">
        <v>478</v>
      </c>
      <c r="P418" s="48">
        <v>1</v>
      </c>
      <c r="R418" s="48" t="s">
        <v>415</v>
      </c>
      <c r="S418" s="48">
        <v>1</v>
      </c>
      <c r="U418" s="52">
        <v>31.4</v>
      </c>
      <c r="V418" s="52">
        <f t="shared" si="31"/>
        <v>0</v>
      </c>
      <c r="W418" s="53">
        <v>0.5</v>
      </c>
      <c r="X418" s="54">
        <f>U418*(1-W418)</f>
        <v>15.7</v>
      </c>
      <c r="Y418" s="54">
        <f t="shared" si="32"/>
        <v>0</v>
      </c>
    </row>
    <row r="419" spans="1:27" s="16" customFormat="1" x14ac:dyDescent="0.25">
      <c r="A419" s="1" t="s">
        <v>433</v>
      </c>
      <c r="B419" s="2" t="s">
        <v>551</v>
      </c>
      <c r="C419" s="1" t="s">
        <v>38</v>
      </c>
      <c r="D419" s="1">
        <v>14</v>
      </c>
      <c r="E419" s="1" t="s">
        <v>6</v>
      </c>
      <c r="F419" s="1" t="s">
        <v>951</v>
      </c>
      <c r="G419" s="3" t="s">
        <v>257</v>
      </c>
      <c r="H419" s="1"/>
      <c r="I419" s="5" t="s">
        <v>60</v>
      </c>
      <c r="J419" s="5"/>
      <c r="K419" s="5"/>
      <c r="L419" s="1"/>
      <c r="M419" s="1" t="s">
        <v>946</v>
      </c>
      <c r="N419" s="1">
        <v>1</v>
      </c>
      <c r="O419" s="1" t="s">
        <v>426</v>
      </c>
      <c r="P419" s="1">
        <v>1</v>
      </c>
      <c r="Q419" s="1"/>
      <c r="R419" s="1"/>
      <c r="S419" s="1">
        <v>1</v>
      </c>
      <c r="T419" s="1"/>
      <c r="U419" s="4"/>
      <c r="V419" s="4">
        <f t="shared" si="31"/>
        <v>0</v>
      </c>
      <c r="W419" s="33"/>
      <c r="X419" s="23">
        <v>5</v>
      </c>
      <c r="Y419" s="23">
        <f t="shared" si="32"/>
        <v>5</v>
      </c>
      <c r="Z419" s="1"/>
      <c r="AA419" s="1"/>
    </row>
    <row r="420" spans="1:27" s="1" customFormat="1" x14ac:dyDescent="0.25">
      <c r="A420" s="1" t="s">
        <v>433</v>
      </c>
      <c r="B420" s="2" t="s">
        <v>551</v>
      </c>
      <c r="C420" s="1" t="s">
        <v>5</v>
      </c>
      <c r="D420" s="2" t="s">
        <v>558</v>
      </c>
      <c r="E420" s="1" t="s">
        <v>6</v>
      </c>
      <c r="F420" s="1" t="s">
        <v>6</v>
      </c>
      <c r="G420" s="3" t="s">
        <v>256</v>
      </c>
      <c r="I420" s="5" t="s">
        <v>60</v>
      </c>
      <c r="J420" s="5"/>
      <c r="K420" s="5"/>
      <c r="M420" s="1" t="s">
        <v>946</v>
      </c>
      <c r="N420" s="1">
        <v>1</v>
      </c>
      <c r="O420" s="1" t="s">
        <v>426</v>
      </c>
      <c r="P420" s="1">
        <v>1</v>
      </c>
      <c r="S420" s="1">
        <v>1</v>
      </c>
      <c r="U420" s="4"/>
      <c r="V420" s="4">
        <f t="shared" si="31"/>
        <v>0</v>
      </c>
      <c r="W420" s="33"/>
      <c r="X420" s="23">
        <v>5</v>
      </c>
      <c r="Y420" s="23">
        <f t="shared" si="32"/>
        <v>5</v>
      </c>
    </row>
    <row r="421" spans="1:27" s="1" customFormat="1" x14ac:dyDescent="0.25">
      <c r="A421" s="1" t="s">
        <v>433</v>
      </c>
      <c r="B421" s="2" t="s">
        <v>551</v>
      </c>
      <c r="C421" s="1" t="s">
        <v>5</v>
      </c>
      <c r="D421" s="2" t="s">
        <v>558</v>
      </c>
      <c r="E421" s="1" t="s">
        <v>6</v>
      </c>
      <c r="F421" s="1" t="s">
        <v>6</v>
      </c>
      <c r="G421" s="3" t="s">
        <v>1012</v>
      </c>
      <c r="I421" s="5" t="s">
        <v>14</v>
      </c>
      <c r="J421" s="5"/>
      <c r="K421" s="5"/>
      <c r="M421" s="1" t="s">
        <v>946</v>
      </c>
      <c r="N421" s="1">
        <v>9</v>
      </c>
      <c r="O421" s="1" t="s">
        <v>426</v>
      </c>
      <c r="P421" s="1">
        <v>1</v>
      </c>
      <c r="S421" s="1">
        <v>1</v>
      </c>
      <c r="U421" s="4">
        <v>17.8</v>
      </c>
      <c r="V421" s="4">
        <f t="shared" si="31"/>
        <v>160.20000000000002</v>
      </c>
      <c r="W421" s="33">
        <v>0.7</v>
      </c>
      <c r="X421" s="23">
        <f t="shared" ref="X421:X432" si="35">U421*(1-W421)</f>
        <v>5.3400000000000007</v>
      </c>
      <c r="Y421" s="23">
        <f t="shared" si="32"/>
        <v>48.060000000000009</v>
      </c>
    </row>
    <row r="422" spans="1:27" s="16" customFormat="1" x14ac:dyDescent="0.25">
      <c r="A422" s="1" t="s">
        <v>433</v>
      </c>
      <c r="B422" s="2" t="s">
        <v>555</v>
      </c>
      <c r="C422" s="1" t="s">
        <v>71</v>
      </c>
      <c r="D422" s="2" t="s">
        <v>453</v>
      </c>
      <c r="E422" s="1" t="s">
        <v>6</v>
      </c>
      <c r="F422" s="1" t="s">
        <v>951</v>
      </c>
      <c r="G422" s="3" t="s">
        <v>1585</v>
      </c>
      <c r="H422" s="1"/>
      <c r="I422" s="5" t="s">
        <v>986</v>
      </c>
      <c r="J422" s="5"/>
      <c r="K422" s="5"/>
      <c r="L422" s="1"/>
      <c r="M422" s="1" t="s">
        <v>946</v>
      </c>
      <c r="N422" s="1">
        <v>12</v>
      </c>
      <c r="O422" s="1" t="s">
        <v>426</v>
      </c>
      <c r="P422" s="1">
        <v>1</v>
      </c>
      <c r="Q422" s="1"/>
      <c r="R422" s="1"/>
      <c r="S422" s="1">
        <v>1</v>
      </c>
      <c r="T422" s="1"/>
      <c r="U422" s="4">
        <v>7.41</v>
      </c>
      <c r="V422" s="4">
        <f t="shared" si="31"/>
        <v>88.92</v>
      </c>
      <c r="W422" s="33">
        <v>0.8</v>
      </c>
      <c r="X422" s="23">
        <f t="shared" si="35"/>
        <v>1.4819999999999998</v>
      </c>
      <c r="Y422" s="23">
        <f t="shared" si="32"/>
        <v>17.783999999999999</v>
      </c>
      <c r="Z422" s="1"/>
      <c r="AA422" s="1"/>
    </row>
    <row r="423" spans="1:27" s="1" customFormat="1" x14ac:dyDescent="0.25">
      <c r="A423" s="1" t="s">
        <v>433</v>
      </c>
      <c r="B423" s="2" t="s">
        <v>551</v>
      </c>
      <c r="C423" s="1" t="s">
        <v>5</v>
      </c>
      <c r="D423" s="2" t="s">
        <v>558</v>
      </c>
      <c r="E423" s="1" t="s">
        <v>6</v>
      </c>
      <c r="F423" s="1" t="s">
        <v>6</v>
      </c>
      <c r="G423" s="3" t="s">
        <v>966</v>
      </c>
      <c r="I423" s="5" t="s">
        <v>965</v>
      </c>
      <c r="J423" s="5"/>
      <c r="K423" s="5"/>
      <c r="M423" s="1" t="s">
        <v>946</v>
      </c>
      <c r="N423" s="1">
        <v>10</v>
      </c>
      <c r="O423" s="1" t="s">
        <v>426</v>
      </c>
      <c r="P423" s="1">
        <v>1</v>
      </c>
      <c r="S423" s="1">
        <v>1</v>
      </c>
      <c r="U423" s="4">
        <v>7.07</v>
      </c>
      <c r="V423" s="4">
        <f t="shared" si="31"/>
        <v>70.7</v>
      </c>
      <c r="W423" s="33">
        <v>0.8</v>
      </c>
      <c r="X423" s="23">
        <f t="shared" si="35"/>
        <v>1.4139999999999997</v>
      </c>
      <c r="Y423" s="23">
        <f t="shared" si="32"/>
        <v>14.139999999999997</v>
      </c>
    </row>
    <row r="424" spans="1:27" s="1" customFormat="1" x14ac:dyDescent="0.25">
      <c r="A424" s="1" t="s">
        <v>433</v>
      </c>
      <c r="B424" s="2" t="s">
        <v>551</v>
      </c>
      <c r="C424" s="1" t="s">
        <v>5</v>
      </c>
      <c r="D424" s="2" t="s">
        <v>558</v>
      </c>
      <c r="E424" s="1" t="s">
        <v>6</v>
      </c>
      <c r="F424" s="1" t="s">
        <v>6</v>
      </c>
      <c r="G424" s="3" t="s">
        <v>1155</v>
      </c>
      <c r="I424" s="5" t="s">
        <v>965</v>
      </c>
      <c r="J424" s="5"/>
      <c r="K424" s="5"/>
      <c r="M424" s="1" t="s">
        <v>946</v>
      </c>
      <c r="N424" s="1">
        <v>6</v>
      </c>
      <c r="O424" s="1" t="s">
        <v>426</v>
      </c>
      <c r="P424" s="1">
        <v>1</v>
      </c>
      <c r="S424" s="1">
        <v>1</v>
      </c>
      <c r="U424" s="4">
        <v>10.47</v>
      </c>
      <c r="V424" s="4">
        <f t="shared" si="31"/>
        <v>62.820000000000007</v>
      </c>
      <c r="W424" s="33">
        <v>0.8</v>
      </c>
      <c r="X424" s="23">
        <f t="shared" si="35"/>
        <v>2.0939999999999999</v>
      </c>
      <c r="Y424" s="23">
        <f t="shared" si="32"/>
        <v>12.564</v>
      </c>
    </row>
    <row r="425" spans="1:27" s="1" customFormat="1" x14ac:dyDescent="0.25">
      <c r="A425" s="1" t="s">
        <v>433</v>
      </c>
      <c r="B425" s="2" t="s">
        <v>551</v>
      </c>
      <c r="C425" s="1" t="s">
        <v>5</v>
      </c>
      <c r="D425" s="9" t="s">
        <v>436</v>
      </c>
      <c r="E425" s="1" t="s">
        <v>6</v>
      </c>
      <c r="F425" s="1" t="s">
        <v>6</v>
      </c>
      <c r="G425" s="3" t="s">
        <v>337</v>
      </c>
      <c r="I425" s="5" t="s">
        <v>1179</v>
      </c>
      <c r="J425" s="5"/>
      <c r="K425" s="5"/>
      <c r="M425" s="1" t="s">
        <v>946</v>
      </c>
      <c r="N425" s="1">
        <v>32</v>
      </c>
      <c r="O425" s="1" t="s">
        <v>426</v>
      </c>
      <c r="P425" s="1">
        <v>1</v>
      </c>
      <c r="S425" s="1">
        <v>1</v>
      </c>
      <c r="U425" s="4">
        <v>4.09</v>
      </c>
      <c r="V425" s="4">
        <f t="shared" si="31"/>
        <v>130.88</v>
      </c>
      <c r="W425" s="33">
        <v>0.8</v>
      </c>
      <c r="X425" s="23">
        <f t="shared" si="35"/>
        <v>0.81799999999999984</v>
      </c>
      <c r="Y425" s="23">
        <f t="shared" si="32"/>
        <v>26.175999999999995</v>
      </c>
    </row>
    <row r="426" spans="1:27" s="1" customFormat="1" x14ac:dyDescent="0.25">
      <c r="A426" s="1" t="s">
        <v>433</v>
      </c>
      <c r="B426" s="2" t="s">
        <v>551</v>
      </c>
      <c r="C426" s="1" t="s">
        <v>71</v>
      </c>
      <c r="D426" s="1">
        <v>12</v>
      </c>
      <c r="E426" s="1" t="s">
        <v>6</v>
      </c>
      <c r="F426" s="1" t="s">
        <v>951</v>
      </c>
      <c r="G426" s="3" t="s">
        <v>1499</v>
      </c>
      <c r="I426" s="5" t="s">
        <v>914</v>
      </c>
      <c r="J426" s="5"/>
      <c r="K426" s="5"/>
      <c r="M426" s="1" t="s">
        <v>946</v>
      </c>
      <c r="N426" s="1">
        <v>1</v>
      </c>
      <c r="O426" s="1" t="s">
        <v>426</v>
      </c>
      <c r="P426" s="1">
        <v>1</v>
      </c>
      <c r="S426" s="1">
        <v>1</v>
      </c>
      <c r="U426" s="4">
        <v>123.08</v>
      </c>
      <c r="V426" s="4">
        <f t="shared" si="31"/>
        <v>123.08</v>
      </c>
      <c r="W426" s="33">
        <v>0.7</v>
      </c>
      <c r="X426" s="23">
        <f t="shared" si="35"/>
        <v>36.924000000000007</v>
      </c>
      <c r="Y426" s="23">
        <f t="shared" si="32"/>
        <v>36.924000000000007</v>
      </c>
    </row>
    <row r="427" spans="1:27" s="1" customFormat="1" x14ac:dyDescent="0.25">
      <c r="A427" s="1" t="s">
        <v>433</v>
      </c>
      <c r="B427" s="2" t="s">
        <v>551</v>
      </c>
      <c r="C427" s="1" t="s">
        <v>71</v>
      </c>
      <c r="D427" s="2" t="s">
        <v>558</v>
      </c>
      <c r="E427" s="1" t="s">
        <v>6</v>
      </c>
      <c r="F427" s="1" t="s">
        <v>951</v>
      </c>
      <c r="G427" s="3" t="s">
        <v>180</v>
      </c>
      <c r="I427" s="5" t="s">
        <v>1070</v>
      </c>
      <c r="J427" s="5"/>
      <c r="K427" s="5"/>
      <c r="M427" s="1" t="s">
        <v>946</v>
      </c>
      <c r="N427" s="1">
        <v>1</v>
      </c>
      <c r="O427" s="1" t="s">
        <v>426</v>
      </c>
      <c r="P427" s="1">
        <v>1</v>
      </c>
      <c r="S427" s="1">
        <v>1</v>
      </c>
      <c r="U427" s="4">
        <v>2.78</v>
      </c>
      <c r="V427" s="4">
        <f t="shared" si="31"/>
        <v>2.78</v>
      </c>
      <c r="W427" s="33">
        <v>0.7</v>
      </c>
      <c r="X427" s="23">
        <f t="shared" si="35"/>
        <v>0.83400000000000007</v>
      </c>
      <c r="Y427" s="23">
        <f t="shared" si="32"/>
        <v>0.83400000000000007</v>
      </c>
    </row>
    <row r="428" spans="1:27" s="1" customFormat="1" x14ac:dyDescent="0.25">
      <c r="A428" s="1" t="s">
        <v>433</v>
      </c>
      <c r="B428" s="2" t="s">
        <v>551</v>
      </c>
      <c r="C428" s="1" t="s">
        <v>200</v>
      </c>
      <c r="D428" s="2" t="s">
        <v>448</v>
      </c>
      <c r="E428" s="1" t="s">
        <v>6</v>
      </c>
      <c r="F428" s="1" t="s">
        <v>951</v>
      </c>
      <c r="G428" s="3" t="s">
        <v>284</v>
      </c>
      <c r="I428" s="5" t="s">
        <v>66</v>
      </c>
      <c r="J428" s="5"/>
      <c r="K428" s="5"/>
      <c r="M428" s="1" t="s">
        <v>946</v>
      </c>
      <c r="N428" s="1">
        <v>1</v>
      </c>
      <c r="O428" s="1" t="s">
        <v>426</v>
      </c>
      <c r="P428" s="1">
        <v>1</v>
      </c>
      <c r="S428" s="1">
        <v>1</v>
      </c>
      <c r="U428" s="4">
        <v>8.4</v>
      </c>
      <c r="V428" s="4">
        <f t="shared" si="31"/>
        <v>8.4</v>
      </c>
      <c r="W428" s="33">
        <v>0.7</v>
      </c>
      <c r="X428" s="23">
        <f t="shared" si="35"/>
        <v>2.5200000000000005</v>
      </c>
      <c r="Y428" s="23">
        <f t="shared" si="32"/>
        <v>2.5200000000000005</v>
      </c>
    </row>
    <row r="429" spans="1:27" s="1" customFormat="1" x14ac:dyDescent="0.25">
      <c r="A429" s="1" t="s">
        <v>433</v>
      </c>
      <c r="B429" s="2" t="s">
        <v>551</v>
      </c>
      <c r="C429" s="1" t="s">
        <v>200</v>
      </c>
      <c r="D429" s="2" t="s">
        <v>453</v>
      </c>
      <c r="E429" s="1" t="s">
        <v>6</v>
      </c>
      <c r="F429" s="1" t="s">
        <v>951</v>
      </c>
      <c r="G429" s="3" t="s">
        <v>266</v>
      </c>
      <c r="I429" s="5" t="s">
        <v>1022</v>
      </c>
      <c r="J429" s="5"/>
      <c r="K429" s="5"/>
      <c r="M429" s="1" t="s">
        <v>946</v>
      </c>
      <c r="N429" s="1">
        <v>1</v>
      </c>
      <c r="O429" s="1" t="s">
        <v>426</v>
      </c>
      <c r="P429" s="1">
        <v>1</v>
      </c>
      <c r="S429" s="1">
        <v>1</v>
      </c>
      <c r="U429" s="4">
        <v>10.52</v>
      </c>
      <c r="V429" s="4">
        <f t="shared" si="31"/>
        <v>10.52</v>
      </c>
      <c r="W429" s="33">
        <v>0.7</v>
      </c>
      <c r="X429" s="23">
        <f t="shared" si="35"/>
        <v>3.1560000000000001</v>
      </c>
      <c r="Y429" s="23">
        <f t="shared" si="32"/>
        <v>3.1560000000000001</v>
      </c>
    </row>
    <row r="430" spans="1:27" s="1" customFormat="1" x14ac:dyDescent="0.25">
      <c r="A430" s="1" t="s">
        <v>433</v>
      </c>
      <c r="B430" s="2" t="s">
        <v>551</v>
      </c>
      <c r="C430" s="1" t="s">
        <v>5</v>
      </c>
      <c r="D430" s="2" t="s">
        <v>436</v>
      </c>
      <c r="E430" s="1" t="s">
        <v>6</v>
      </c>
      <c r="F430" s="1" t="s">
        <v>6</v>
      </c>
      <c r="G430" s="3" t="s">
        <v>408</v>
      </c>
      <c r="I430" s="5" t="s">
        <v>1178</v>
      </c>
      <c r="J430" s="5"/>
      <c r="K430" s="5"/>
      <c r="M430" s="1" t="s">
        <v>946</v>
      </c>
      <c r="N430" s="1">
        <v>3</v>
      </c>
      <c r="O430" s="1" t="s">
        <v>426</v>
      </c>
      <c r="P430" s="1">
        <v>1</v>
      </c>
      <c r="S430" s="1">
        <v>1</v>
      </c>
      <c r="U430" s="4">
        <v>10.6</v>
      </c>
      <c r="V430" s="4">
        <f t="shared" si="31"/>
        <v>31.799999999999997</v>
      </c>
      <c r="W430" s="33">
        <v>0.7</v>
      </c>
      <c r="X430" s="23">
        <f t="shared" si="35"/>
        <v>3.18</v>
      </c>
      <c r="Y430" s="23">
        <f t="shared" si="32"/>
        <v>9.5400000000000009</v>
      </c>
    </row>
    <row r="431" spans="1:27" s="1" customFormat="1" x14ac:dyDescent="0.25">
      <c r="A431" s="1" t="s">
        <v>433</v>
      </c>
      <c r="B431" s="2" t="s">
        <v>551</v>
      </c>
      <c r="C431" s="1" t="s">
        <v>71</v>
      </c>
      <c r="D431" s="2" t="s">
        <v>438</v>
      </c>
      <c r="E431" s="1" t="s">
        <v>6</v>
      </c>
      <c r="F431" s="1" t="s">
        <v>951</v>
      </c>
      <c r="G431" s="3" t="s">
        <v>270</v>
      </c>
      <c r="I431" s="5" t="s">
        <v>65</v>
      </c>
      <c r="J431" s="5"/>
      <c r="K431" s="5"/>
      <c r="M431" s="1" t="s">
        <v>946</v>
      </c>
      <c r="N431" s="1">
        <v>2</v>
      </c>
      <c r="O431" s="1" t="s">
        <v>426</v>
      </c>
      <c r="P431" s="1">
        <v>1</v>
      </c>
      <c r="S431" s="1">
        <v>1</v>
      </c>
      <c r="U431" s="4">
        <v>21.92</v>
      </c>
      <c r="V431" s="4">
        <f t="shared" si="31"/>
        <v>43.84</v>
      </c>
      <c r="W431" s="33">
        <v>0.7</v>
      </c>
      <c r="X431" s="23">
        <f t="shared" si="35"/>
        <v>6.5760000000000014</v>
      </c>
      <c r="Y431" s="23">
        <f t="shared" si="32"/>
        <v>13.152000000000003</v>
      </c>
    </row>
    <row r="432" spans="1:27" s="1" customFormat="1" x14ac:dyDescent="0.25">
      <c r="A432" s="1" t="s">
        <v>433</v>
      </c>
      <c r="B432" s="2" t="s">
        <v>551</v>
      </c>
      <c r="C432" s="1" t="s">
        <v>5</v>
      </c>
      <c r="D432" s="2" t="s">
        <v>558</v>
      </c>
      <c r="E432" s="1" t="s">
        <v>6</v>
      </c>
      <c r="F432" s="1" t="s">
        <v>6</v>
      </c>
      <c r="G432" s="3" t="s">
        <v>1156</v>
      </c>
      <c r="I432" s="5" t="s">
        <v>965</v>
      </c>
      <c r="J432" s="5"/>
      <c r="K432" s="5"/>
      <c r="M432" s="1" t="s">
        <v>946</v>
      </c>
      <c r="N432" s="1">
        <v>1</v>
      </c>
      <c r="O432" s="1" t="s">
        <v>426</v>
      </c>
      <c r="P432" s="1">
        <v>1</v>
      </c>
      <c r="S432" s="1">
        <v>1</v>
      </c>
      <c r="U432" s="4">
        <v>1.2</v>
      </c>
      <c r="V432" s="4">
        <f t="shared" si="31"/>
        <v>1.2</v>
      </c>
      <c r="W432" s="33">
        <v>0.7</v>
      </c>
      <c r="X432" s="23">
        <f t="shared" si="35"/>
        <v>0.36000000000000004</v>
      </c>
      <c r="Y432" s="23">
        <f t="shared" si="32"/>
        <v>0.36000000000000004</v>
      </c>
    </row>
    <row r="433" spans="1:27" s="1" customFormat="1" x14ac:dyDescent="0.25">
      <c r="A433" s="1" t="s">
        <v>433</v>
      </c>
      <c r="B433" s="2" t="s">
        <v>551</v>
      </c>
      <c r="C433" s="1" t="s">
        <v>71</v>
      </c>
      <c r="D433" s="1">
        <v>10</v>
      </c>
      <c r="E433" s="1" t="s">
        <v>6</v>
      </c>
      <c r="F433" s="1" t="s">
        <v>951</v>
      </c>
      <c r="G433" s="3" t="s">
        <v>1493</v>
      </c>
      <c r="I433" s="5" t="s">
        <v>1072</v>
      </c>
      <c r="J433" s="5"/>
      <c r="K433" s="5"/>
      <c r="M433" s="1" t="s">
        <v>946</v>
      </c>
      <c r="N433" s="1">
        <v>1</v>
      </c>
      <c r="O433" s="1" t="s">
        <v>426</v>
      </c>
      <c r="P433" s="1">
        <v>1</v>
      </c>
      <c r="S433" s="1">
        <v>1</v>
      </c>
      <c r="U433" s="4"/>
      <c r="V433" s="4">
        <f t="shared" si="31"/>
        <v>0</v>
      </c>
      <c r="W433" s="33"/>
      <c r="X433" s="23">
        <v>1</v>
      </c>
      <c r="Y433" s="23">
        <f t="shared" si="32"/>
        <v>1</v>
      </c>
    </row>
    <row r="434" spans="1:27" s="16" customFormat="1" x14ac:dyDescent="0.25">
      <c r="A434" s="1" t="s">
        <v>433</v>
      </c>
      <c r="B434" s="2" t="s">
        <v>551</v>
      </c>
      <c r="C434" s="1" t="s">
        <v>5</v>
      </c>
      <c r="D434" s="2" t="s">
        <v>558</v>
      </c>
      <c r="E434" s="1" t="s">
        <v>6</v>
      </c>
      <c r="F434" s="1" t="s">
        <v>6</v>
      </c>
      <c r="G434" s="3" t="s">
        <v>1158</v>
      </c>
      <c r="H434" s="1"/>
      <c r="I434" s="5" t="s">
        <v>965</v>
      </c>
      <c r="J434" s="5"/>
      <c r="K434" s="5"/>
      <c r="L434" s="1"/>
      <c r="M434" s="1" t="s">
        <v>946</v>
      </c>
      <c r="N434" s="1">
        <v>2</v>
      </c>
      <c r="O434" s="1" t="s">
        <v>426</v>
      </c>
      <c r="P434" s="1">
        <v>1</v>
      </c>
      <c r="Q434" s="1"/>
      <c r="R434" s="1"/>
      <c r="S434" s="1">
        <v>1</v>
      </c>
      <c r="T434" s="1"/>
      <c r="U434" s="4">
        <v>1.34</v>
      </c>
      <c r="V434" s="4">
        <f t="shared" si="31"/>
        <v>2.68</v>
      </c>
      <c r="W434" s="33">
        <v>0.7</v>
      </c>
      <c r="X434" s="23">
        <f>U434*(1-W434)</f>
        <v>0.40200000000000008</v>
      </c>
      <c r="Y434" s="23">
        <f t="shared" si="32"/>
        <v>0.80400000000000016</v>
      </c>
      <c r="Z434" s="1"/>
      <c r="AA434" s="1"/>
    </row>
    <row r="435" spans="1:27" s="1" customFormat="1" x14ac:dyDescent="0.25">
      <c r="A435" s="1" t="s">
        <v>433</v>
      </c>
      <c r="B435" s="2" t="s">
        <v>551</v>
      </c>
      <c r="C435" s="1" t="s">
        <v>332</v>
      </c>
      <c r="D435" s="2" t="s">
        <v>436</v>
      </c>
      <c r="E435" s="1" t="s">
        <v>6</v>
      </c>
      <c r="F435" s="1" t="s">
        <v>951</v>
      </c>
      <c r="G435" s="3" t="s">
        <v>1504</v>
      </c>
      <c r="H435" s="1">
        <v>9746627</v>
      </c>
      <c r="I435" s="5" t="s">
        <v>1039</v>
      </c>
      <c r="J435" s="5"/>
      <c r="K435" s="5"/>
      <c r="M435" s="1" t="s">
        <v>946</v>
      </c>
      <c r="N435" s="1">
        <v>3</v>
      </c>
      <c r="O435" s="1" t="s">
        <v>426</v>
      </c>
      <c r="P435" s="1">
        <v>1</v>
      </c>
      <c r="S435" s="1">
        <v>1</v>
      </c>
      <c r="U435" s="4">
        <v>303.3</v>
      </c>
      <c r="V435" s="4">
        <f t="shared" si="31"/>
        <v>909.90000000000009</v>
      </c>
      <c r="W435" s="33">
        <v>0.9</v>
      </c>
      <c r="X435" s="23">
        <f>U435*(1-W435)</f>
        <v>30.329999999999995</v>
      </c>
      <c r="Y435" s="23">
        <f t="shared" si="32"/>
        <v>90.989999999999981</v>
      </c>
    </row>
    <row r="436" spans="1:27" s="48" customFormat="1" x14ac:dyDescent="0.25">
      <c r="A436" s="48" t="s">
        <v>433</v>
      </c>
      <c r="B436" s="49" t="s">
        <v>555</v>
      </c>
      <c r="C436" s="48" t="s">
        <v>71</v>
      </c>
      <c r="D436" s="49" t="s">
        <v>453</v>
      </c>
      <c r="E436" s="48" t="s">
        <v>6</v>
      </c>
      <c r="F436" s="48" t="s">
        <v>951</v>
      </c>
      <c r="G436" s="50" t="s">
        <v>1583</v>
      </c>
      <c r="I436" s="51" t="s">
        <v>956</v>
      </c>
      <c r="J436" s="51"/>
      <c r="K436" s="51"/>
      <c r="M436" s="55" t="s">
        <v>946</v>
      </c>
      <c r="N436" s="55">
        <v>0</v>
      </c>
      <c r="O436" s="55" t="s">
        <v>426</v>
      </c>
      <c r="P436" s="55">
        <v>1</v>
      </c>
      <c r="Q436" s="55"/>
      <c r="R436" s="55"/>
      <c r="S436" s="55">
        <v>1</v>
      </c>
      <c r="T436" s="55"/>
      <c r="U436" s="52">
        <v>59.27</v>
      </c>
      <c r="V436" s="52">
        <f t="shared" si="31"/>
        <v>0</v>
      </c>
      <c r="W436" s="53"/>
      <c r="X436" s="54">
        <f>U436*(1-W436)</f>
        <v>59.27</v>
      </c>
      <c r="Y436" s="54">
        <f t="shared" si="32"/>
        <v>0</v>
      </c>
      <c r="Z436" s="55"/>
    </row>
    <row r="437" spans="1:27" s="16" customFormat="1" x14ac:dyDescent="0.25">
      <c r="A437" s="1" t="s">
        <v>433</v>
      </c>
      <c r="B437" s="2" t="s">
        <v>551</v>
      </c>
      <c r="C437" s="1" t="s">
        <v>5</v>
      </c>
      <c r="D437" s="2" t="s">
        <v>558</v>
      </c>
      <c r="E437" s="1" t="s">
        <v>6</v>
      </c>
      <c r="F437" s="1" t="s">
        <v>951</v>
      </c>
      <c r="G437" s="3" t="s">
        <v>2560</v>
      </c>
      <c r="H437" s="1"/>
      <c r="I437" s="5" t="s">
        <v>14</v>
      </c>
      <c r="J437" s="5"/>
      <c r="K437" s="5"/>
      <c r="L437" s="1"/>
      <c r="M437" s="1" t="s">
        <v>946</v>
      </c>
      <c r="N437" s="1">
        <v>1</v>
      </c>
      <c r="O437" s="1" t="s">
        <v>426</v>
      </c>
      <c r="P437" s="1">
        <v>1</v>
      </c>
      <c r="Q437" s="1"/>
      <c r="R437" s="1"/>
      <c r="S437" s="1">
        <v>1</v>
      </c>
      <c r="T437" s="1"/>
      <c r="U437" s="4">
        <v>15.2</v>
      </c>
      <c r="V437" s="4">
        <f t="shared" si="31"/>
        <v>15.2</v>
      </c>
      <c r="W437" s="33">
        <v>0.7</v>
      </c>
      <c r="X437" s="23">
        <f>U437*(1-W437)</f>
        <v>4.5600000000000005</v>
      </c>
      <c r="Y437" s="23">
        <f t="shared" si="32"/>
        <v>4.5600000000000005</v>
      </c>
      <c r="Z437" s="1"/>
      <c r="AA437" s="1"/>
    </row>
    <row r="438" spans="1:27" s="1" customFormat="1" x14ac:dyDescent="0.25">
      <c r="A438" s="1" t="s">
        <v>433</v>
      </c>
      <c r="B438" s="2" t="s">
        <v>551</v>
      </c>
      <c r="C438" s="1" t="s">
        <v>71</v>
      </c>
      <c r="D438" s="2" t="s">
        <v>551</v>
      </c>
      <c r="E438" s="1" t="s">
        <v>6</v>
      </c>
      <c r="F438" s="1" t="s">
        <v>951</v>
      </c>
      <c r="G438" s="3" t="s">
        <v>196</v>
      </c>
      <c r="I438" s="5" t="s">
        <v>197</v>
      </c>
      <c r="J438" s="5"/>
      <c r="K438" s="5"/>
      <c r="M438" s="1" t="s">
        <v>946</v>
      </c>
      <c r="N438" s="1">
        <v>2</v>
      </c>
      <c r="O438" s="1" t="s">
        <v>426</v>
      </c>
      <c r="P438" s="1">
        <v>1</v>
      </c>
      <c r="S438" s="1">
        <v>1</v>
      </c>
      <c r="U438" s="4">
        <v>18.059999999999999</v>
      </c>
      <c r="V438" s="4">
        <f t="shared" si="31"/>
        <v>36.119999999999997</v>
      </c>
      <c r="W438" s="33">
        <v>0.7</v>
      </c>
      <c r="X438" s="23">
        <f>U438*(1-W438)</f>
        <v>5.4180000000000001</v>
      </c>
      <c r="Y438" s="23">
        <f t="shared" si="32"/>
        <v>10.836</v>
      </c>
    </row>
    <row r="439" spans="1:27" s="1" customFormat="1" x14ac:dyDescent="0.25">
      <c r="A439" s="1" t="s">
        <v>433</v>
      </c>
      <c r="B439" s="2" t="s">
        <v>551</v>
      </c>
      <c r="C439" s="1" t="s">
        <v>71</v>
      </c>
      <c r="D439" s="1">
        <v>10</v>
      </c>
      <c r="E439" s="1" t="s">
        <v>6</v>
      </c>
      <c r="F439" s="1" t="s">
        <v>951</v>
      </c>
      <c r="G439" s="3" t="s">
        <v>242</v>
      </c>
      <c r="I439" s="5" t="s">
        <v>1072</v>
      </c>
      <c r="J439" s="5"/>
      <c r="K439" s="5"/>
      <c r="M439" s="1" t="s">
        <v>946</v>
      </c>
      <c r="N439" s="1">
        <v>1</v>
      </c>
      <c r="O439" s="1" t="s">
        <v>426</v>
      </c>
      <c r="P439" s="1">
        <v>1</v>
      </c>
      <c r="S439" s="1">
        <v>1</v>
      </c>
      <c r="U439" s="4"/>
      <c r="V439" s="4">
        <f t="shared" si="31"/>
        <v>0</v>
      </c>
      <c r="W439" s="33"/>
      <c r="X439" s="23">
        <v>1</v>
      </c>
      <c r="Y439" s="23">
        <f t="shared" si="32"/>
        <v>1</v>
      </c>
    </row>
    <row r="440" spans="1:27" s="1" customFormat="1" x14ac:dyDescent="0.25">
      <c r="A440" s="1" t="s">
        <v>433</v>
      </c>
      <c r="B440" s="2" t="s">
        <v>555</v>
      </c>
      <c r="C440" s="1" t="s">
        <v>71</v>
      </c>
      <c r="D440" s="2" t="s">
        <v>452</v>
      </c>
      <c r="E440" s="1" t="s">
        <v>6</v>
      </c>
      <c r="F440" s="1" t="s">
        <v>951</v>
      </c>
      <c r="G440" s="3" t="s">
        <v>1572</v>
      </c>
      <c r="I440" s="5" t="s">
        <v>979</v>
      </c>
      <c r="J440" s="5"/>
      <c r="K440" s="5"/>
      <c r="M440" s="1" t="s">
        <v>946</v>
      </c>
      <c r="N440" s="1">
        <v>3</v>
      </c>
      <c r="O440" s="1" t="s">
        <v>426</v>
      </c>
      <c r="P440" s="1">
        <v>3</v>
      </c>
      <c r="S440" s="1">
        <v>1</v>
      </c>
      <c r="U440" s="4">
        <v>4.5199999999999996</v>
      </c>
      <c r="V440" s="4">
        <f t="shared" si="31"/>
        <v>13.559999999999999</v>
      </c>
      <c r="W440" s="33">
        <v>0.7</v>
      </c>
      <c r="X440" s="23">
        <f>U440*(1-W440)</f>
        <v>1.3560000000000001</v>
      </c>
      <c r="Y440" s="23">
        <f t="shared" si="32"/>
        <v>4.0680000000000005</v>
      </c>
    </row>
    <row r="441" spans="1:27" s="16" customFormat="1" x14ac:dyDescent="0.25">
      <c r="A441" s="1" t="s">
        <v>433</v>
      </c>
      <c r="B441" s="2" t="s">
        <v>551</v>
      </c>
      <c r="C441" s="1" t="s">
        <v>71</v>
      </c>
      <c r="D441" s="1">
        <v>10</v>
      </c>
      <c r="E441" s="1" t="s">
        <v>6</v>
      </c>
      <c r="F441" s="1" t="s">
        <v>951</v>
      </c>
      <c r="G441" s="3" t="s">
        <v>237</v>
      </c>
      <c r="H441" s="1"/>
      <c r="I441" s="5" t="s">
        <v>1074</v>
      </c>
      <c r="J441" s="5"/>
      <c r="K441" s="5"/>
      <c r="L441" s="1"/>
      <c r="M441" s="1" t="s">
        <v>946</v>
      </c>
      <c r="N441" s="1">
        <v>1</v>
      </c>
      <c r="O441" s="1" t="s">
        <v>426</v>
      </c>
      <c r="P441" s="1">
        <v>1</v>
      </c>
      <c r="Q441" s="1"/>
      <c r="R441" s="1"/>
      <c r="S441" s="1">
        <v>1</v>
      </c>
      <c r="T441" s="1"/>
      <c r="U441" s="4"/>
      <c r="V441" s="4">
        <f t="shared" si="31"/>
        <v>0</v>
      </c>
      <c r="W441" s="33"/>
      <c r="X441" s="23">
        <v>1</v>
      </c>
      <c r="Y441" s="23">
        <f t="shared" si="32"/>
        <v>1</v>
      </c>
      <c r="Z441" s="1"/>
      <c r="AA441" s="1"/>
    </row>
    <row r="442" spans="1:27" s="1" customFormat="1" x14ac:dyDescent="0.25">
      <c r="A442" s="1" t="s">
        <v>433</v>
      </c>
      <c r="B442" s="2" t="s">
        <v>551</v>
      </c>
      <c r="C442" s="1" t="s">
        <v>71</v>
      </c>
      <c r="D442" s="1">
        <v>10</v>
      </c>
      <c r="E442" s="1" t="s">
        <v>6</v>
      </c>
      <c r="F442" s="1" t="s">
        <v>951</v>
      </c>
      <c r="G442" s="3" t="s">
        <v>241</v>
      </c>
      <c r="I442" s="5" t="s">
        <v>1072</v>
      </c>
      <c r="J442" s="5"/>
      <c r="K442" s="5"/>
      <c r="M442" s="1" t="s">
        <v>946</v>
      </c>
      <c r="N442" s="1">
        <v>2</v>
      </c>
      <c r="O442" s="1" t="s">
        <v>426</v>
      </c>
      <c r="P442" s="1">
        <v>1</v>
      </c>
      <c r="S442" s="1">
        <v>1</v>
      </c>
      <c r="U442" s="4">
        <v>50.41</v>
      </c>
      <c r="V442" s="4">
        <f t="shared" si="31"/>
        <v>100.82</v>
      </c>
      <c r="W442" s="33">
        <v>0.6</v>
      </c>
      <c r="X442" s="23">
        <f>U442*(1-W442)</f>
        <v>20.164000000000001</v>
      </c>
      <c r="Y442" s="23">
        <f t="shared" si="32"/>
        <v>40.328000000000003</v>
      </c>
    </row>
    <row r="443" spans="1:27" s="1" customFormat="1" x14ac:dyDescent="0.25">
      <c r="A443" s="1" t="s">
        <v>433</v>
      </c>
      <c r="B443" s="2" t="s">
        <v>551</v>
      </c>
      <c r="C443" s="1" t="s">
        <v>71</v>
      </c>
      <c r="D443" s="1">
        <v>10</v>
      </c>
      <c r="E443" s="1" t="s">
        <v>6</v>
      </c>
      <c r="F443" s="1" t="s">
        <v>951</v>
      </c>
      <c r="G443" s="3" t="s">
        <v>238</v>
      </c>
      <c r="I443" s="5" t="s">
        <v>1074</v>
      </c>
      <c r="J443" s="5"/>
      <c r="K443" s="5"/>
      <c r="M443" s="1" t="s">
        <v>946</v>
      </c>
      <c r="N443" s="1">
        <v>2</v>
      </c>
      <c r="O443" s="1" t="s">
        <v>426</v>
      </c>
      <c r="P443" s="1">
        <v>1</v>
      </c>
      <c r="S443" s="1">
        <v>1</v>
      </c>
      <c r="U443" s="4">
        <v>67.97</v>
      </c>
      <c r="V443" s="4">
        <f t="shared" si="31"/>
        <v>135.94</v>
      </c>
      <c r="W443" s="33">
        <v>0.6</v>
      </c>
      <c r="X443" s="23">
        <f>U443*(1-W443)</f>
        <v>27.188000000000002</v>
      </c>
      <c r="Y443" s="23">
        <f t="shared" si="32"/>
        <v>54.376000000000005</v>
      </c>
    </row>
    <row r="444" spans="1:27" s="1" customFormat="1" x14ac:dyDescent="0.25">
      <c r="A444" s="1" t="s">
        <v>433</v>
      </c>
      <c r="B444" s="2" t="s">
        <v>551</v>
      </c>
      <c r="C444" s="1" t="s">
        <v>5</v>
      </c>
      <c r="D444" s="2" t="s">
        <v>558</v>
      </c>
      <c r="E444" s="1" t="s">
        <v>6</v>
      </c>
      <c r="F444" s="1" t="s">
        <v>6</v>
      </c>
      <c r="G444" s="3" t="s">
        <v>1157</v>
      </c>
      <c r="H444" s="1">
        <v>9653648</v>
      </c>
      <c r="I444" s="5" t="s">
        <v>13</v>
      </c>
      <c r="J444" s="5"/>
      <c r="K444" s="5"/>
      <c r="M444" s="1" t="s">
        <v>946</v>
      </c>
      <c r="N444" s="1">
        <v>9</v>
      </c>
      <c r="O444" s="1" t="s">
        <v>426</v>
      </c>
      <c r="P444" s="1">
        <v>1</v>
      </c>
      <c r="S444" s="1">
        <v>1</v>
      </c>
      <c r="U444" s="4">
        <v>17.920000000000002</v>
      </c>
      <c r="V444" s="4">
        <f t="shared" si="31"/>
        <v>161.28000000000003</v>
      </c>
      <c r="W444" s="33">
        <v>0.7</v>
      </c>
      <c r="X444" s="23">
        <f>U444*(1-W444)</f>
        <v>5.3760000000000012</v>
      </c>
      <c r="Y444" s="23">
        <f t="shared" si="32"/>
        <v>48.384000000000015</v>
      </c>
    </row>
    <row r="445" spans="1:27" s="1" customFormat="1" x14ac:dyDescent="0.25">
      <c r="A445" s="1" t="s">
        <v>433</v>
      </c>
      <c r="B445" s="2" t="s">
        <v>555</v>
      </c>
      <c r="C445" s="1" t="s">
        <v>71</v>
      </c>
      <c r="D445" s="2" t="s">
        <v>452</v>
      </c>
      <c r="E445" s="1" t="s">
        <v>6</v>
      </c>
      <c r="F445" s="1" t="s">
        <v>951</v>
      </c>
      <c r="G445" s="3" t="s">
        <v>2373</v>
      </c>
      <c r="I445" s="5" t="s">
        <v>2372</v>
      </c>
      <c r="J445" s="5"/>
      <c r="K445" s="5"/>
      <c r="M445" s="1" t="s">
        <v>946</v>
      </c>
      <c r="N445" s="1">
        <v>7</v>
      </c>
      <c r="O445" s="1" t="s">
        <v>426</v>
      </c>
      <c r="P445" s="1">
        <v>1</v>
      </c>
      <c r="S445" s="1">
        <v>1</v>
      </c>
      <c r="U445" s="4"/>
      <c r="V445" s="4">
        <f t="shared" si="31"/>
        <v>0</v>
      </c>
      <c r="W445" s="33"/>
      <c r="X445" s="23">
        <v>1</v>
      </c>
      <c r="Y445" s="23">
        <f t="shared" si="32"/>
        <v>7</v>
      </c>
    </row>
    <row r="446" spans="1:27" s="1" customFormat="1" x14ac:dyDescent="0.25">
      <c r="A446" s="1" t="s">
        <v>433</v>
      </c>
      <c r="B446" s="2" t="s">
        <v>555</v>
      </c>
      <c r="C446" s="1" t="s">
        <v>71</v>
      </c>
      <c r="D446" s="2" t="s">
        <v>551</v>
      </c>
      <c r="E446" s="1" t="s">
        <v>6</v>
      </c>
      <c r="F446" s="1" t="s">
        <v>951</v>
      </c>
      <c r="G446" s="3" t="s">
        <v>1600</v>
      </c>
      <c r="I446" s="5" t="s">
        <v>1002</v>
      </c>
      <c r="J446" s="5"/>
      <c r="K446" s="5"/>
      <c r="M446" s="1" t="s">
        <v>946</v>
      </c>
      <c r="N446" s="1">
        <v>1</v>
      </c>
      <c r="O446" s="1" t="s">
        <v>426</v>
      </c>
      <c r="P446" s="1">
        <v>1</v>
      </c>
      <c r="S446" s="1">
        <v>1</v>
      </c>
      <c r="U446" s="4"/>
      <c r="V446" s="4">
        <f t="shared" si="31"/>
        <v>0</v>
      </c>
      <c r="W446" s="33"/>
      <c r="X446" s="23">
        <v>0.6</v>
      </c>
      <c r="Y446" s="23">
        <f t="shared" si="32"/>
        <v>0.6</v>
      </c>
    </row>
    <row r="447" spans="1:27" s="1" customFormat="1" x14ac:dyDescent="0.25">
      <c r="A447" s="1" t="s">
        <v>433</v>
      </c>
      <c r="B447" s="2" t="s">
        <v>555</v>
      </c>
      <c r="C447" s="1" t="s">
        <v>71</v>
      </c>
      <c r="D447" s="2" t="s">
        <v>438</v>
      </c>
      <c r="E447" s="1" t="s">
        <v>951</v>
      </c>
      <c r="F447" s="1" t="s">
        <v>951</v>
      </c>
      <c r="G447" s="3" t="s">
        <v>1556</v>
      </c>
      <c r="I447" s="5" t="s">
        <v>917</v>
      </c>
      <c r="J447" s="5"/>
      <c r="K447" s="5"/>
      <c r="M447" s="1" t="s">
        <v>946</v>
      </c>
      <c r="N447" s="1">
        <v>1</v>
      </c>
      <c r="O447" s="1" t="s">
        <v>426</v>
      </c>
      <c r="P447" s="1">
        <v>1</v>
      </c>
      <c r="S447" s="1">
        <v>1</v>
      </c>
      <c r="U447" s="4"/>
      <c r="V447" s="4">
        <f t="shared" si="31"/>
        <v>0</v>
      </c>
      <c r="W447" s="33"/>
      <c r="X447" s="23">
        <v>2</v>
      </c>
      <c r="Y447" s="23">
        <f t="shared" si="32"/>
        <v>2</v>
      </c>
    </row>
    <row r="448" spans="1:27" s="1" customFormat="1" x14ac:dyDescent="0.25">
      <c r="A448" s="1" t="s">
        <v>433</v>
      </c>
      <c r="B448" s="2" t="s">
        <v>551</v>
      </c>
      <c r="C448" s="1" t="s">
        <v>5</v>
      </c>
      <c r="D448" s="1">
        <v>10</v>
      </c>
      <c r="E448" s="1" t="s">
        <v>6</v>
      </c>
      <c r="F448" s="1" t="s">
        <v>6</v>
      </c>
      <c r="G448" s="3" t="s">
        <v>1482</v>
      </c>
      <c r="I448" s="5" t="s">
        <v>1154</v>
      </c>
      <c r="J448" s="5"/>
      <c r="K448" s="5"/>
      <c r="M448" s="1" t="s">
        <v>946</v>
      </c>
      <c r="N448" s="1">
        <v>2</v>
      </c>
      <c r="O448" s="1" t="s">
        <v>426</v>
      </c>
      <c r="P448" s="1">
        <v>1</v>
      </c>
      <c r="S448" s="1">
        <v>1</v>
      </c>
      <c r="U448" s="4">
        <v>157.62</v>
      </c>
      <c r="V448" s="4">
        <f t="shared" si="31"/>
        <v>315.24</v>
      </c>
      <c r="W448" s="33">
        <v>0.9</v>
      </c>
      <c r="X448" s="23">
        <f>U448*(1-W448)</f>
        <v>15.761999999999997</v>
      </c>
      <c r="Y448" s="23">
        <f t="shared" si="32"/>
        <v>31.523999999999994</v>
      </c>
    </row>
    <row r="449" spans="1:26" s="1" customFormat="1" x14ac:dyDescent="0.25">
      <c r="A449" s="1" t="s">
        <v>433</v>
      </c>
      <c r="B449" s="2" t="s">
        <v>551</v>
      </c>
      <c r="C449" s="1" t="s">
        <v>71</v>
      </c>
      <c r="D449" s="1">
        <v>10</v>
      </c>
      <c r="E449" s="1" t="s">
        <v>6</v>
      </c>
      <c r="F449" s="1" t="s">
        <v>951</v>
      </c>
      <c r="G449" s="3" t="s">
        <v>239</v>
      </c>
      <c r="I449" s="5" t="s">
        <v>1072</v>
      </c>
      <c r="J449" s="5"/>
      <c r="K449" s="5"/>
      <c r="M449" s="1" t="s">
        <v>946</v>
      </c>
      <c r="N449" s="1">
        <v>2</v>
      </c>
      <c r="O449" s="1" t="s">
        <v>426</v>
      </c>
      <c r="P449" s="1">
        <v>1</v>
      </c>
      <c r="S449" s="1">
        <v>1</v>
      </c>
      <c r="U449" s="4">
        <v>77.98</v>
      </c>
      <c r="V449" s="4">
        <f t="shared" si="31"/>
        <v>155.96</v>
      </c>
      <c r="W449" s="33">
        <v>0.6</v>
      </c>
      <c r="X449" s="23">
        <f>U449*(1-W449)</f>
        <v>31.192000000000004</v>
      </c>
      <c r="Y449" s="23">
        <f t="shared" si="32"/>
        <v>62.384000000000007</v>
      </c>
    </row>
    <row r="450" spans="1:26" s="1" customFormat="1" x14ac:dyDescent="0.25">
      <c r="A450" s="1" t="s">
        <v>433</v>
      </c>
      <c r="B450" s="2" t="s">
        <v>551</v>
      </c>
      <c r="C450" s="1" t="s">
        <v>71</v>
      </c>
      <c r="D450" s="2" t="s">
        <v>436</v>
      </c>
      <c r="E450" s="1" t="s">
        <v>6</v>
      </c>
      <c r="F450" s="1" t="s">
        <v>951</v>
      </c>
      <c r="G450" s="3" t="s">
        <v>302</v>
      </c>
      <c r="I450" s="5" t="s">
        <v>122</v>
      </c>
      <c r="J450" s="5"/>
      <c r="K450" s="5"/>
      <c r="M450" s="1" t="s">
        <v>946</v>
      </c>
      <c r="N450" s="1">
        <v>2</v>
      </c>
      <c r="O450" s="1" t="s">
        <v>426</v>
      </c>
      <c r="P450" s="1">
        <v>1</v>
      </c>
      <c r="S450" s="1">
        <v>1</v>
      </c>
      <c r="U450" s="4">
        <v>28.74</v>
      </c>
      <c r="V450" s="4">
        <f t="shared" ref="V450:V482" si="36">U450*N450</f>
        <v>57.48</v>
      </c>
      <c r="W450" s="33">
        <v>0.7</v>
      </c>
      <c r="X450" s="23">
        <f>U450*(1-W450)</f>
        <v>8.6220000000000017</v>
      </c>
      <c r="Y450" s="23">
        <f t="shared" ref="Y450:Y482" si="37">X450*N450</f>
        <v>17.244000000000003</v>
      </c>
    </row>
    <row r="451" spans="1:26" s="1" customFormat="1" x14ac:dyDescent="0.25">
      <c r="A451" s="1" t="s">
        <v>433</v>
      </c>
      <c r="B451" s="2" t="s">
        <v>551</v>
      </c>
      <c r="C451" s="1" t="s">
        <v>71</v>
      </c>
      <c r="D451" s="2" t="s">
        <v>562</v>
      </c>
      <c r="E451" s="1" t="s">
        <v>951</v>
      </c>
      <c r="F451" s="1" t="s">
        <v>951</v>
      </c>
      <c r="G451" s="3" t="s">
        <v>240</v>
      </c>
      <c r="I451" s="5" t="s">
        <v>1072</v>
      </c>
      <c r="J451" s="5"/>
      <c r="K451" s="5"/>
      <c r="M451" s="1" t="s">
        <v>946</v>
      </c>
      <c r="N451" s="1">
        <v>3</v>
      </c>
      <c r="O451" s="1" t="s">
        <v>426</v>
      </c>
      <c r="P451" s="1">
        <v>1</v>
      </c>
      <c r="S451" s="1">
        <v>1</v>
      </c>
      <c r="U451" s="4">
        <v>80.61</v>
      </c>
      <c r="V451" s="4">
        <f t="shared" si="36"/>
        <v>241.82999999999998</v>
      </c>
      <c r="W451" s="33">
        <v>0.6</v>
      </c>
      <c r="X451" s="23">
        <f>U451*(1-W451)</f>
        <v>32.244</v>
      </c>
      <c r="Y451" s="23">
        <f t="shared" si="37"/>
        <v>96.731999999999999</v>
      </c>
    </row>
    <row r="452" spans="1:26" s="1" customFormat="1" x14ac:dyDescent="0.25">
      <c r="A452" s="1" t="s">
        <v>433</v>
      </c>
      <c r="B452" s="2" t="s">
        <v>551</v>
      </c>
      <c r="C452" s="1" t="s">
        <v>71</v>
      </c>
      <c r="D452" s="1">
        <v>10</v>
      </c>
      <c r="E452" s="1" t="s">
        <v>6</v>
      </c>
      <c r="F452" s="1" t="s">
        <v>951</v>
      </c>
      <c r="G452" s="3" t="s">
        <v>236</v>
      </c>
      <c r="I452" s="5" t="s">
        <v>1074</v>
      </c>
      <c r="J452" s="5"/>
      <c r="K452" s="5"/>
      <c r="M452" s="1" t="s">
        <v>946</v>
      </c>
      <c r="N452" s="1">
        <v>1</v>
      </c>
      <c r="O452" s="1" t="s">
        <v>426</v>
      </c>
      <c r="P452" s="1">
        <v>1</v>
      </c>
      <c r="S452" s="1">
        <v>1</v>
      </c>
      <c r="U452" s="4">
        <v>67.97</v>
      </c>
      <c r="V452" s="4">
        <f t="shared" si="36"/>
        <v>67.97</v>
      </c>
      <c r="W452" s="33">
        <v>0.6</v>
      </c>
      <c r="X452" s="23">
        <f>U452*(1-W452)</f>
        <v>27.188000000000002</v>
      </c>
      <c r="Y452" s="23">
        <f t="shared" si="37"/>
        <v>27.188000000000002</v>
      </c>
    </row>
    <row r="453" spans="1:26" s="1" customFormat="1" x14ac:dyDescent="0.25">
      <c r="A453" s="1" t="s">
        <v>433</v>
      </c>
      <c r="B453" s="2" t="s">
        <v>551</v>
      </c>
      <c r="C453" s="1" t="s">
        <v>200</v>
      </c>
      <c r="D453" s="2" t="s">
        <v>555</v>
      </c>
      <c r="E453" s="1" t="s">
        <v>6</v>
      </c>
      <c r="F453" s="1" t="s">
        <v>951</v>
      </c>
      <c r="G453" s="3" t="s">
        <v>1522</v>
      </c>
      <c r="I453" s="5" t="s">
        <v>1044</v>
      </c>
      <c r="J453" s="5"/>
      <c r="K453" s="5"/>
      <c r="M453" s="1" t="s">
        <v>946</v>
      </c>
      <c r="N453" s="1">
        <v>1</v>
      </c>
      <c r="O453" s="1" t="s">
        <v>426</v>
      </c>
      <c r="P453" s="1">
        <v>1</v>
      </c>
      <c r="S453" s="1">
        <v>1</v>
      </c>
      <c r="U453" s="4"/>
      <c r="V453" s="4">
        <f t="shared" si="36"/>
        <v>0</v>
      </c>
      <c r="W453" s="33"/>
      <c r="X453" s="23">
        <v>15</v>
      </c>
      <c r="Y453" s="23">
        <f t="shared" si="37"/>
        <v>15</v>
      </c>
    </row>
    <row r="454" spans="1:26" s="1" customFormat="1" x14ac:dyDescent="0.25">
      <c r="A454" s="1" t="s">
        <v>433</v>
      </c>
      <c r="B454" s="2" t="s">
        <v>555</v>
      </c>
      <c r="C454" s="1" t="s">
        <v>38</v>
      </c>
      <c r="D454" s="2" t="s">
        <v>453</v>
      </c>
      <c r="E454" s="1" t="s">
        <v>6</v>
      </c>
      <c r="F454" s="1" t="s">
        <v>951</v>
      </c>
      <c r="G454" s="3" t="s">
        <v>1543</v>
      </c>
      <c r="I454" s="5" t="s">
        <v>958</v>
      </c>
      <c r="J454" s="5"/>
      <c r="K454" s="5"/>
      <c r="M454" s="1" t="s">
        <v>946</v>
      </c>
      <c r="N454" s="1">
        <v>7</v>
      </c>
      <c r="O454" s="1" t="s">
        <v>426</v>
      </c>
      <c r="P454" s="1">
        <v>1</v>
      </c>
      <c r="S454" s="1">
        <v>1</v>
      </c>
      <c r="U454" s="4">
        <v>19.75</v>
      </c>
      <c r="V454" s="4">
        <f t="shared" si="36"/>
        <v>138.25</v>
      </c>
      <c r="W454" s="33">
        <v>0.7</v>
      </c>
      <c r="X454" s="23">
        <f>U454*(1-W454)</f>
        <v>5.9250000000000007</v>
      </c>
      <c r="Y454" s="23">
        <f t="shared" si="37"/>
        <v>41.475000000000009</v>
      </c>
    </row>
    <row r="455" spans="1:26" s="1" customFormat="1" x14ac:dyDescent="0.25">
      <c r="A455" s="1" t="s">
        <v>433</v>
      </c>
      <c r="B455" s="2" t="s">
        <v>555</v>
      </c>
      <c r="C455" s="1" t="s">
        <v>71</v>
      </c>
      <c r="D455" s="2" t="s">
        <v>453</v>
      </c>
      <c r="E455" s="1" t="s">
        <v>6</v>
      </c>
      <c r="F455" s="1" t="s">
        <v>951</v>
      </c>
      <c r="G455" s="3" t="s">
        <v>1586</v>
      </c>
      <c r="I455" s="5" t="s">
        <v>965</v>
      </c>
      <c r="J455" s="5"/>
      <c r="K455" s="5"/>
      <c r="M455" s="1" t="s">
        <v>946</v>
      </c>
      <c r="N455" s="1">
        <v>1</v>
      </c>
      <c r="O455" s="1" t="s">
        <v>426</v>
      </c>
      <c r="P455" s="1">
        <v>1</v>
      </c>
      <c r="S455" s="1">
        <v>1</v>
      </c>
      <c r="U455" s="4">
        <v>5.56</v>
      </c>
      <c r="V455" s="4">
        <f t="shared" si="36"/>
        <v>5.56</v>
      </c>
      <c r="W455" s="33">
        <v>0.9</v>
      </c>
      <c r="X455" s="23">
        <f>U455*(1-W455)</f>
        <v>0.55599999999999983</v>
      </c>
      <c r="Y455" s="23">
        <f t="shared" si="37"/>
        <v>0.55599999999999983</v>
      </c>
    </row>
    <row r="456" spans="1:26" s="1" customFormat="1" x14ac:dyDescent="0.25">
      <c r="A456" s="1" t="s">
        <v>433</v>
      </c>
      <c r="B456" s="2" t="s">
        <v>555</v>
      </c>
      <c r="C456" s="1" t="s">
        <v>200</v>
      </c>
      <c r="D456" s="2" t="s">
        <v>551</v>
      </c>
      <c r="E456" s="1" t="s">
        <v>6</v>
      </c>
      <c r="F456" s="1" t="s">
        <v>951</v>
      </c>
      <c r="G456" s="3" t="s">
        <v>2566</v>
      </c>
      <c r="I456" s="5" t="s">
        <v>2565</v>
      </c>
      <c r="J456" s="5"/>
      <c r="K456" s="5"/>
      <c r="M456" s="1" t="s">
        <v>946</v>
      </c>
      <c r="N456" s="1">
        <v>1</v>
      </c>
      <c r="O456" s="1" t="s">
        <v>426</v>
      </c>
      <c r="P456" s="1">
        <v>1</v>
      </c>
      <c r="S456" s="1">
        <v>1</v>
      </c>
      <c r="U456" s="4"/>
      <c r="V456" s="4">
        <f t="shared" si="36"/>
        <v>0</v>
      </c>
      <c r="W456" s="33"/>
      <c r="X456" s="23">
        <v>0.5</v>
      </c>
      <c r="Y456" s="23">
        <f t="shared" si="37"/>
        <v>0.5</v>
      </c>
    </row>
    <row r="457" spans="1:26" s="1" customFormat="1" x14ac:dyDescent="0.25">
      <c r="A457" s="1" t="s">
        <v>433</v>
      </c>
      <c r="B457" s="2" t="s">
        <v>551</v>
      </c>
      <c r="C457" s="1" t="s">
        <v>71</v>
      </c>
      <c r="D457" s="1">
        <v>10</v>
      </c>
      <c r="E457" s="1" t="s">
        <v>6</v>
      </c>
      <c r="F457" s="1" t="s">
        <v>951</v>
      </c>
      <c r="G457" s="3" t="s">
        <v>235</v>
      </c>
      <c r="I457" s="5" t="s">
        <v>1073</v>
      </c>
      <c r="J457" s="5"/>
      <c r="K457" s="5"/>
      <c r="M457" s="1" t="s">
        <v>946</v>
      </c>
      <c r="N457" s="1">
        <v>3</v>
      </c>
      <c r="O457" s="1" t="s">
        <v>426</v>
      </c>
      <c r="P457" s="1">
        <v>1</v>
      </c>
      <c r="S457" s="1">
        <v>1</v>
      </c>
      <c r="U457" s="4">
        <v>55.67</v>
      </c>
      <c r="V457" s="4">
        <f t="shared" si="36"/>
        <v>167.01</v>
      </c>
      <c r="W457" s="33">
        <v>0.6</v>
      </c>
      <c r="X457" s="23">
        <f>U457*(1-W457)</f>
        <v>22.268000000000001</v>
      </c>
      <c r="Y457" s="23">
        <f t="shared" si="37"/>
        <v>66.804000000000002</v>
      </c>
    </row>
    <row r="458" spans="1:26" s="1" customFormat="1" x14ac:dyDescent="0.25">
      <c r="A458" s="1" t="s">
        <v>433</v>
      </c>
      <c r="B458" s="2" t="s">
        <v>551</v>
      </c>
      <c r="C458" s="1" t="s">
        <v>200</v>
      </c>
      <c r="D458" s="2" t="s">
        <v>551</v>
      </c>
      <c r="E458" s="1" t="s">
        <v>6</v>
      </c>
      <c r="F458" s="1" t="s">
        <v>951</v>
      </c>
      <c r="G458" s="3" t="s">
        <v>1519</v>
      </c>
      <c r="I458" s="5" t="s">
        <v>1022</v>
      </c>
      <c r="J458" s="5"/>
      <c r="K458" s="5"/>
      <c r="M458" s="1" t="s">
        <v>946</v>
      </c>
      <c r="N458" s="1">
        <v>1</v>
      </c>
      <c r="O458" s="1" t="s">
        <v>426</v>
      </c>
      <c r="P458" s="1">
        <v>1</v>
      </c>
      <c r="S458" s="1">
        <v>1</v>
      </c>
      <c r="U458" s="4">
        <v>20.54</v>
      </c>
      <c r="V458" s="4">
        <f t="shared" si="36"/>
        <v>20.54</v>
      </c>
      <c r="W458" s="33">
        <v>0.7</v>
      </c>
      <c r="X458" s="23">
        <f>U458*(1-W458)</f>
        <v>6.1620000000000008</v>
      </c>
      <c r="Y458" s="23">
        <f t="shared" si="37"/>
        <v>6.1620000000000008</v>
      </c>
    </row>
    <row r="459" spans="1:26" s="1" customFormat="1" x14ac:dyDescent="0.25">
      <c r="A459" s="1" t="s">
        <v>433</v>
      </c>
      <c r="B459" s="2" t="s">
        <v>555</v>
      </c>
      <c r="C459" s="1" t="s">
        <v>200</v>
      </c>
      <c r="D459" s="2" t="s">
        <v>551</v>
      </c>
      <c r="E459" s="1" t="s">
        <v>6</v>
      </c>
      <c r="F459" s="1" t="s">
        <v>951</v>
      </c>
      <c r="G459" s="3" t="s">
        <v>2568</v>
      </c>
      <c r="I459" s="5" t="s">
        <v>2567</v>
      </c>
      <c r="J459" s="5"/>
      <c r="K459" s="5"/>
      <c r="M459" s="1" t="s">
        <v>946</v>
      </c>
      <c r="N459" s="1">
        <v>1</v>
      </c>
      <c r="O459" s="1" t="s">
        <v>426</v>
      </c>
      <c r="P459" s="1">
        <v>1</v>
      </c>
      <c r="S459" s="1">
        <v>1</v>
      </c>
      <c r="U459" s="4">
        <v>369.3</v>
      </c>
      <c r="V459" s="4">
        <f t="shared" si="36"/>
        <v>369.3</v>
      </c>
      <c r="W459" s="33">
        <v>0.9</v>
      </c>
      <c r="X459" s="23">
        <f>U459*(1-W459)</f>
        <v>36.929999999999993</v>
      </c>
      <c r="Y459" s="23">
        <f t="shared" si="37"/>
        <v>36.929999999999993</v>
      </c>
    </row>
    <row r="460" spans="1:26" s="1" customFormat="1" x14ac:dyDescent="0.25">
      <c r="A460" s="1" t="s">
        <v>433</v>
      </c>
      <c r="B460" s="41" t="s">
        <v>452</v>
      </c>
      <c r="C460" s="42" t="s">
        <v>71</v>
      </c>
      <c r="D460" s="41" t="s">
        <v>436</v>
      </c>
      <c r="E460" s="1" t="s">
        <v>6</v>
      </c>
      <c r="F460" s="48" t="s">
        <v>6</v>
      </c>
      <c r="G460" s="50" t="s">
        <v>147</v>
      </c>
      <c r="H460" s="48"/>
      <c r="I460" s="51" t="s">
        <v>1180</v>
      </c>
      <c r="J460" s="51"/>
      <c r="K460" s="51" t="s">
        <v>2605</v>
      </c>
      <c r="L460" s="48" t="s">
        <v>5</v>
      </c>
      <c r="M460" s="48" t="s">
        <v>946</v>
      </c>
      <c r="N460" s="48">
        <v>0</v>
      </c>
      <c r="O460" s="48" t="s">
        <v>426</v>
      </c>
      <c r="P460" s="48">
        <v>1</v>
      </c>
      <c r="Q460" s="48"/>
      <c r="R460" s="48"/>
      <c r="S460" s="48">
        <v>1</v>
      </c>
      <c r="T460" s="48"/>
      <c r="U460" s="52"/>
      <c r="V460" s="52">
        <f t="shared" si="36"/>
        <v>0</v>
      </c>
      <c r="W460" s="53"/>
      <c r="X460" s="54">
        <v>10</v>
      </c>
      <c r="Y460" s="54">
        <f t="shared" si="37"/>
        <v>0</v>
      </c>
    </row>
    <row r="461" spans="1:26" s="1" customFormat="1" x14ac:dyDescent="0.25">
      <c r="A461" s="1" t="s">
        <v>433</v>
      </c>
      <c r="B461" s="2" t="s">
        <v>551</v>
      </c>
      <c r="C461" s="1" t="s">
        <v>5</v>
      </c>
      <c r="D461" s="2" t="s">
        <v>551</v>
      </c>
      <c r="E461" s="1" t="s">
        <v>6</v>
      </c>
      <c r="F461" s="1" t="s">
        <v>6</v>
      </c>
      <c r="G461" s="3" t="s">
        <v>1168</v>
      </c>
      <c r="I461" s="5" t="s">
        <v>1695</v>
      </c>
      <c r="J461" s="5"/>
      <c r="K461" s="5"/>
      <c r="M461" s="1" t="s">
        <v>946</v>
      </c>
      <c r="N461" s="1">
        <v>4</v>
      </c>
      <c r="O461" s="1" t="s">
        <v>426</v>
      </c>
      <c r="P461" s="1">
        <v>1</v>
      </c>
      <c r="S461" s="1">
        <v>1</v>
      </c>
      <c r="U461" s="4">
        <v>189.04</v>
      </c>
      <c r="V461" s="4">
        <f t="shared" si="36"/>
        <v>756.16</v>
      </c>
      <c r="W461" s="33">
        <v>0.9</v>
      </c>
      <c r="X461" s="23">
        <f>U461*(1-W461)</f>
        <v>18.903999999999996</v>
      </c>
      <c r="Y461" s="23">
        <f t="shared" si="37"/>
        <v>75.615999999999985</v>
      </c>
    </row>
    <row r="462" spans="1:26" s="1" customFormat="1" x14ac:dyDescent="0.25">
      <c r="A462" s="1" t="s">
        <v>433</v>
      </c>
      <c r="B462" s="2" t="s">
        <v>551</v>
      </c>
      <c r="C462" s="1" t="s">
        <v>38</v>
      </c>
      <c r="D462" s="2" t="s">
        <v>437</v>
      </c>
      <c r="E462" s="1" t="s">
        <v>6</v>
      </c>
      <c r="F462" s="1" t="s">
        <v>951</v>
      </c>
      <c r="G462" s="3" t="s">
        <v>1485</v>
      </c>
      <c r="I462" s="5" t="s">
        <v>1075</v>
      </c>
      <c r="J462" s="5"/>
      <c r="K462" s="5"/>
      <c r="M462" s="1" t="s">
        <v>946</v>
      </c>
      <c r="N462" s="1">
        <v>1</v>
      </c>
      <c r="O462" s="1" t="s">
        <v>426</v>
      </c>
      <c r="P462" s="1">
        <v>1</v>
      </c>
      <c r="S462" s="1">
        <v>1</v>
      </c>
      <c r="U462" s="4"/>
      <c r="V462" s="4">
        <f t="shared" si="36"/>
        <v>0</v>
      </c>
      <c r="W462" s="33"/>
      <c r="X462" s="23">
        <v>5</v>
      </c>
      <c r="Y462" s="23">
        <f t="shared" si="37"/>
        <v>5</v>
      </c>
    </row>
    <row r="463" spans="1:26" s="1" customFormat="1" x14ac:dyDescent="0.25">
      <c r="A463" s="1" t="s">
        <v>433</v>
      </c>
      <c r="B463" s="2" t="s">
        <v>555</v>
      </c>
      <c r="C463" s="1" t="s">
        <v>38</v>
      </c>
      <c r="D463" s="2" t="s">
        <v>558</v>
      </c>
      <c r="E463" s="1" t="s">
        <v>6</v>
      </c>
      <c r="F463" s="48" t="s">
        <v>951</v>
      </c>
      <c r="G463" s="50" t="s">
        <v>1773</v>
      </c>
      <c r="H463" s="48"/>
      <c r="I463" s="51" t="s">
        <v>333</v>
      </c>
      <c r="J463" s="51"/>
      <c r="K463" s="51"/>
      <c r="L463" s="48"/>
      <c r="M463" s="48" t="s">
        <v>946</v>
      </c>
      <c r="N463" s="48">
        <v>0</v>
      </c>
      <c r="O463" s="48" t="s">
        <v>426</v>
      </c>
      <c r="P463" s="48">
        <v>1</v>
      </c>
      <c r="Q463" s="48"/>
      <c r="R463" s="48"/>
      <c r="S463" s="48">
        <v>1</v>
      </c>
      <c r="T463" s="48"/>
      <c r="U463" s="52">
        <v>103.28</v>
      </c>
      <c r="V463" s="52">
        <f t="shared" si="36"/>
        <v>0</v>
      </c>
      <c r="W463" s="53">
        <v>0.9</v>
      </c>
      <c r="X463" s="54">
        <f>U463*(1-W463)</f>
        <v>10.327999999999998</v>
      </c>
      <c r="Y463" s="54">
        <f t="shared" si="37"/>
        <v>0</v>
      </c>
    </row>
    <row r="464" spans="1:26" s="1" customFormat="1" x14ac:dyDescent="0.25">
      <c r="A464" s="1" t="s">
        <v>433</v>
      </c>
      <c r="B464" s="11" t="s">
        <v>555</v>
      </c>
      <c r="C464" s="8" t="s">
        <v>71</v>
      </c>
      <c r="D464" s="11" t="s">
        <v>551</v>
      </c>
      <c r="E464" s="8" t="s">
        <v>6</v>
      </c>
      <c r="F464" s="1" t="s">
        <v>951</v>
      </c>
      <c r="G464" s="3" t="s">
        <v>1590</v>
      </c>
      <c r="I464" s="30" t="s">
        <v>999</v>
      </c>
      <c r="J464" s="30"/>
      <c r="K464" s="30"/>
      <c r="L464" s="8"/>
      <c r="M464" s="8" t="s">
        <v>946</v>
      </c>
      <c r="N464" s="8">
        <v>1</v>
      </c>
      <c r="O464" s="8" t="s">
        <v>426</v>
      </c>
      <c r="P464" s="8">
        <v>1</v>
      </c>
      <c r="Q464" s="8"/>
      <c r="R464" s="8"/>
      <c r="S464" s="8">
        <v>1</v>
      </c>
      <c r="T464" s="8"/>
      <c r="U464" s="4">
        <v>10.56</v>
      </c>
      <c r="V464" s="4">
        <f t="shared" si="36"/>
        <v>10.56</v>
      </c>
      <c r="W464" s="33">
        <v>0.7</v>
      </c>
      <c r="X464" s="23">
        <f>U464*(1-W464)</f>
        <v>3.1680000000000006</v>
      </c>
      <c r="Y464" s="23">
        <f t="shared" si="37"/>
        <v>3.1680000000000006</v>
      </c>
      <c r="Z464" s="8"/>
    </row>
    <row r="465" spans="1:25" s="1" customFormat="1" x14ac:dyDescent="0.25">
      <c r="A465" s="1" t="s">
        <v>433</v>
      </c>
      <c r="B465" s="2" t="s">
        <v>551</v>
      </c>
      <c r="C465" s="1" t="s">
        <v>71</v>
      </c>
      <c r="D465" s="2" t="s">
        <v>551</v>
      </c>
      <c r="E465" s="1" t="s">
        <v>6</v>
      </c>
      <c r="F465" s="1" t="s">
        <v>951</v>
      </c>
      <c r="G465" s="3" t="s">
        <v>198</v>
      </c>
      <c r="I465" s="5" t="s">
        <v>199</v>
      </c>
      <c r="J465" s="5"/>
      <c r="K465" s="5"/>
      <c r="M465" s="1" t="s">
        <v>946</v>
      </c>
      <c r="N465" s="1">
        <v>2</v>
      </c>
      <c r="O465" s="1" t="s">
        <v>426</v>
      </c>
      <c r="P465" s="1">
        <v>1</v>
      </c>
      <c r="S465" s="1">
        <v>1</v>
      </c>
      <c r="U465" s="4"/>
      <c r="V465" s="4">
        <f t="shared" si="36"/>
        <v>0</v>
      </c>
      <c r="W465" s="33"/>
      <c r="X465" s="23">
        <v>1</v>
      </c>
      <c r="Y465" s="23">
        <f t="shared" si="37"/>
        <v>2</v>
      </c>
    </row>
    <row r="466" spans="1:25" s="1" customFormat="1" x14ac:dyDescent="0.25">
      <c r="A466" s="1" t="s">
        <v>433</v>
      </c>
      <c r="B466" s="2" t="s">
        <v>551</v>
      </c>
      <c r="C466" s="1" t="s">
        <v>200</v>
      </c>
      <c r="D466" s="2" t="s">
        <v>437</v>
      </c>
      <c r="E466" s="1" t="s">
        <v>6</v>
      </c>
      <c r="F466" s="1" t="s">
        <v>951</v>
      </c>
      <c r="G466" s="3" t="s">
        <v>1508</v>
      </c>
      <c r="I466" s="5" t="s">
        <v>1036</v>
      </c>
      <c r="J466" s="5"/>
      <c r="K466" s="5"/>
      <c r="M466" s="1" t="s">
        <v>946</v>
      </c>
      <c r="N466" s="1">
        <v>1</v>
      </c>
      <c r="O466" s="1" t="s">
        <v>426</v>
      </c>
      <c r="P466" s="1">
        <v>1</v>
      </c>
      <c r="S466" s="1">
        <v>1</v>
      </c>
      <c r="U466" s="4">
        <v>3.06</v>
      </c>
      <c r="V466" s="4">
        <f t="shared" si="36"/>
        <v>3.06</v>
      </c>
      <c r="W466" s="33">
        <v>0.7</v>
      </c>
      <c r="X466" s="23">
        <f>U466*(1-W466)</f>
        <v>0.91800000000000015</v>
      </c>
      <c r="Y466" s="23">
        <f t="shared" si="37"/>
        <v>0.91800000000000015</v>
      </c>
    </row>
    <row r="467" spans="1:25" s="1" customFormat="1" x14ac:dyDescent="0.25">
      <c r="A467" s="1" t="s">
        <v>433</v>
      </c>
      <c r="B467" s="2" t="s">
        <v>555</v>
      </c>
      <c r="C467" s="1" t="s">
        <v>71</v>
      </c>
      <c r="D467" s="2" t="s">
        <v>438</v>
      </c>
      <c r="E467" s="1" t="s">
        <v>6</v>
      </c>
      <c r="F467" s="1" t="s">
        <v>951</v>
      </c>
      <c r="G467" s="3" t="s">
        <v>1559</v>
      </c>
      <c r="I467" s="5" t="s">
        <v>969</v>
      </c>
      <c r="J467" s="5"/>
      <c r="K467" s="5"/>
      <c r="M467" s="1" t="s">
        <v>946</v>
      </c>
      <c r="N467" s="1">
        <v>6</v>
      </c>
      <c r="O467" s="1" t="s">
        <v>426</v>
      </c>
      <c r="P467" s="1">
        <v>6</v>
      </c>
      <c r="S467" s="1">
        <v>1</v>
      </c>
      <c r="U467" s="4">
        <v>0.56999999999999995</v>
      </c>
      <c r="V467" s="4">
        <f t="shared" si="36"/>
        <v>3.42</v>
      </c>
      <c r="W467" s="33">
        <v>0.9</v>
      </c>
      <c r="X467" s="23">
        <f>U467*(1-W467)</f>
        <v>5.6999999999999981E-2</v>
      </c>
      <c r="Y467" s="23">
        <f t="shared" si="37"/>
        <v>0.34199999999999986</v>
      </c>
    </row>
    <row r="468" spans="1:25" s="1" customFormat="1" x14ac:dyDescent="0.25">
      <c r="A468" s="1" t="s">
        <v>433</v>
      </c>
      <c r="B468" s="41" t="s">
        <v>452</v>
      </c>
      <c r="C468" s="42" t="s">
        <v>71</v>
      </c>
      <c r="D468" s="41" t="s">
        <v>436</v>
      </c>
      <c r="E468" s="1" t="s">
        <v>6</v>
      </c>
      <c r="F468" s="1" t="s">
        <v>6</v>
      </c>
      <c r="G468" s="3" t="s">
        <v>145</v>
      </c>
      <c r="I468" s="5" t="s">
        <v>144</v>
      </c>
      <c r="J468" s="5"/>
      <c r="K468" s="5" t="s">
        <v>2605</v>
      </c>
      <c r="L468" s="1" t="s">
        <v>5</v>
      </c>
      <c r="M468" s="1" t="s">
        <v>946</v>
      </c>
      <c r="N468" s="1">
        <v>1</v>
      </c>
      <c r="O468" s="1" t="s">
        <v>426</v>
      </c>
      <c r="P468" s="1">
        <v>1</v>
      </c>
      <c r="S468" s="1">
        <v>1</v>
      </c>
      <c r="U468" s="4"/>
      <c r="V468" s="4">
        <f t="shared" si="36"/>
        <v>0</v>
      </c>
      <c r="W468" s="33"/>
      <c r="X468" s="23">
        <v>15</v>
      </c>
      <c r="Y468" s="23">
        <f t="shared" si="37"/>
        <v>15</v>
      </c>
    </row>
    <row r="469" spans="1:25" s="1" customFormat="1" x14ac:dyDescent="0.25">
      <c r="A469" s="1" t="s">
        <v>433</v>
      </c>
      <c r="B469" s="2" t="s">
        <v>555</v>
      </c>
      <c r="C469" s="1" t="s">
        <v>71</v>
      </c>
      <c r="D469" s="2" t="s">
        <v>551</v>
      </c>
      <c r="E469" s="1" t="s">
        <v>6</v>
      </c>
      <c r="F469" s="1" t="s">
        <v>951</v>
      </c>
      <c r="G469" s="3" t="s">
        <v>1601</v>
      </c>
      <c r="I469" s="5" t="s">
        <v>1000</v>
      </c>
      <c r="J469" s="5"/>
      <c r="K469" s="5"/>
      <c r="M469" s="1" t="s">
        <v>946</v>
      </c>
      <c r="N469" s="1">
        <v>1</v>
      </c>
      <c r="O469" s="1" t="s">
        <v>426</v>
      </c>
      <c r="P469" s="1">
        <v>1</v>
      </c>
      <c r="S469" s="1">
        <v>1</v>
      </c>
      <c r="U469" s="4">
        <v>48.27</v>
      </c>
      <c r="V469" s="4">
        <f t="shared" si="36"/>
        <v>48.27</v>
      </c>
      <c r="W469" s="33">
        <v>0.7</v>
      </c>
      <c r="X469" s="23">
        <f>U469*(1-W469)</f>
        <v>14.481000000000003</v>
      </c>
      <c r="Y469" s="23">
        <f t="shared" si="37"/>
        <v>14.481000000000003</v>
      </c>
    </row>
    <row r="470" spans="1:25" s="1" customFormat="1" x14ac:dyDescent="0.25">
      <c r="A470" s="1" t="s">
        <v>433</v>
      </c>
      <c r="B470" s="2" t="s">
        <v>555</v>
      </c>
      <c r="C470" s="1" t="s">
        <v>38</v>
      </c>
      <c r="D470" s="2" t="s">
        <v>438</v>
      </c>
      <c r="E470" s="1" t="s">
        <v>6</v>
      </c>
      <c r="F470" s="1" t="s">
        <v>951</v>
      </c>
      <c r="G470" s="3" t="s">
        <v>1544</v>
      </c>
      <c r="I470" s="5" t="s">
        <v>957</v>
      </c>
      <c r="J470" s="5"/>
      <c r="K470" s="5"/>
      <c r="M470" s="1" t="s">
        <v>946</v>
      </c>
      <c r="N470" s="1">
        <v>1</v>
      </c>
      <c r="O470" s="1" t="s">
        <v>426</v>
      </c>
      <c r="P470" s="1">
        <v>1</v>
      </c>
      <c r="S470" s="1">
        <v>1</v>
      </c>
      <c r="U470" s="4"/>
      <c r="V470" s="4">
        <f t="shared" si="36"/>
        <v>0</v>
      </c>
      <c r="W470" s="33"/>
      <c r="X470" s="23">
        <v>5</v>
      </c>
      <c r="Y470" s="23">
        <f t="shared" si="37"/>
        <v>5</v>
      </c>
    </row>
    <row r="471" spans="1:25" s="1" customFormat="1" x14ac:dyDescent="0.25">
      <c r="A471" s="1" t="s">
        <v>433</v>
      </c>
      <c r="B471" s="41" t="s">
        <v>452</v>
      </c>
      <c r="C471" s="42" t="s">
        <v>71</v>
      </c>
      <c r="D471" s="41" t="s">
        <v>436</v>
      </c>
      <c r="E471" s="1" t="s">
        <v>6</v>
      </c>
      <c r="F471" s="1" t="s">
        <v>6</v>
      </c>
      <c r="G471" s="3" t="s">
        <v>146</v>
      </c>
      <c r="I471" s="5" t="s">
        <v>144</v>
      </c>
      <c r="J471" s="5"/>
      <c r="K471" s="5" t="s">
        <v>2605</v>
      </c>
      <c r="L471" s="1" t="s">
        <v>5</v>
      </c>
      <c r="M471" s="1" t="s">
        <v>946</v>
      </c>
      <c r="N471" s="1">
        <v>1</v>
      </c>
      <c r="O471" s="1" t="s">
        <v>426</v>
      </c>
      <c r="P471" s="1">
        <v>1</v>
      </c>
      <c r="S471" s="1">
        <v>1</v>
      </c>
      <c r="U471" s="4">
        <v>397.1</v>
      </c>
      <c r="V471" s="4">
        <f t="shared" si="36"/>
        <v>397.1</v>
      </c>
      <c r="W471" s="33">
        <v>0.95</v>
      </c>
      <c r="X471" s="23">
        <f t="shared" ref="X471:X482" si="38">U471*(1-W471)</f>
        <v>19.855000000000018</v>
      </c>
      <c r="Y471" s="23">
        <f t="shared" si="37"/>
        <v>19.855000000000018</v>
      </c>
    </row>
    <row r="472" spans="1:25" s="1" customFormat="1" x14ac:dyDescent="0.25">
      <c r="A472" s="1" t="s">
        <v>433</v>
      </c>
      <c r="B472" s="41" t="s">
        <v>452</v>
      </c>
      <c r="C472" s="42" t="s">
        <v>71</v>
      </c>
      <c r="D472" s="41" t="s">
        <v>436</v>
      </c>
      <c r="E472" s="1" t="s">
        <v>6</v>
      </c>
      <c r="F472" s="48" t="s">
        <v>6</v>
      </c>
      <c r="G472" s="50" t="s">
        <v>3035</v>
      </c>
      <c r="H472" s="48"/>
      <c r="I472" s="51" t="s">
        <v>144</v>
      </c>
      <c r="J472" s="51"/>
      <c r="K472" s="51" t="s">
        <v>2605</v>
      </c>
      <c r="L472" s="48" t="s">
        <v>5</v>
      </c>
      <c r="M472" s="48" t="s">
        <v>946</v>
      </c>
      <c r="N472" s="48">
        <v>0</v>
      </c>
      <c r="O472" s="48" t="s">
        <v>426</v>
      </c>
      <c r="P472" s="48">
        <v>1</v>
      </c>
      <c r="Q472" s="48"/>
      <c r="R472" s="48"/>
      <c r="S472" s="48">
        <v>1</v>
      </c>
      <c r="T472" s="48"/>
      <c r="U472" s="52">
        <v>551.4</v>
      </c>
      <c r="V472" s="52">
        <f t="shared" si="36"/>
        <v>0</v>
      </c>
      <c r="W472" s="53">
        <v>0.95</v>
      </c>
      <c r="X472" s="54">
        <f t="shared" si="38"/>
        <v>27.570000000000022</v>
      </c>
      <c r="Y472" s="54">
        <f t="shared" si="37"/>
        <v>0</v>
      </c>
    </row>
    <row r="473" spans="1:25" s="1" customFormat="1" ht="17.25" customHeight="1" x14ac:dyDescent="0.25">
      <c r="A473" s="1" t="s">
        <v>433</v>
      </c>
      <c r="B473" s="2" t="s">
        <v>551</v>
      </c>
      <c r="C473" s="1" t="s">
        <v>38</v>
      </c>
      <c r="D473" s="2" t="s">
        <v>453</v>
      </c>
      <c r="E473" s="1" t="s">
        <v>6</v>
      </c>
      <c r="F473" s="1" t="s">
        <v>951</v>
      </c>
      <c r="G473" s="3" t="s">
        <v>164</v>
      </c>
      <c r="I473" s="5" t="s">
        <v>165</v>
      </c>
      <c r="J473" s="5"/>
      <c r="K473" s="5"/>
      <c r="M473" s="1" t="s">
        <v>946</v>
      </c>
      <c r="N473" s="1">
        <v>2</v>
      </c>
      <c r="O473" s="1" t="s">
        <v>426</v>
      </c>
      <c r="P473" s="1">
        <v>1</v>
      </c>
      <c r="S473" s="1">
        <v>1</v>
      </c>
      <c r="U473" s="4">
        <v>56.76</v>
      </c>
      <c r="V473" s="4">
        <f t="shared" si="36"/>
        <v>113.52</v>
      </c>
      <c r="W473" s="33">
        <v>0.7</v>
      </c>
      <c r="X473" s="23">
        <f t="shared" si="38"/>
        <v>17.028000000000002</v>
      </c>
      <c r="Y473" s="23">
        <f t="shared" si="37"/>
        <v>34.056000000000004</v>
      </c>
    </row>
    <row r="474" spans="1:25" s="1" customFormat="1" ht="17.25" customHeight="1" x14ac:dyDescent="0.25">
      <c r="A474" s="1" t="s">
        <v>433</v>
      </c>
      <c r="B474" s="2" t="s">
        <v>555</v>
      </c>
      <c r="C474" s="1" t="s">
        <v>5</v>
      </c>
      <c r="D474" s="2" t="s">
        <v>436</v>
      </c>
      <c r="E474" s="1" t="s">
        <v>6</v>
      </c>
      <c r="F474" s="1" t="s">
        <v>951</v>
      </c>
      <c r="G474" s="3" t="s">
        <v>1532</v>
      </c>
      <c r="I474" s="5" t="s">
        <v>159</v>
      </c>
      <c r="J474" s="5"/>
      <c r="K474" s="5"/>
      <c r="M474" s="1" t="s">
        <v>946</v>
      </c>
      <c r="N474" s="1">
        <v>3</v>
      </c>
      <c r="O474" s="1" t="s">
        <v>426</v>
      </c>
      <c r="P474" s="1">
        <v>1</v>
      </c>
      <c r="S474" s="1">
        <v>1</v>
      </c>
      <c r="U474" s="4">
        <v>22.67</v>
      </c>
      <c r="V474" s="4">
        <f t="shared" si="36"/>
        <v>68.010000000000005</v>
      </c>
      <c r="W474" s="33">
        <v>0.7</v>
      </c>
      <c r="X474" s="23">
        <f t="shared" si="38"/>
        <v>6.8010000000000019</v>
      </c>
      <c r="Y474" s="23">
        <f t="shared" si="37"/>
        <v>20.403000000000006</v>
      </c>
    </row>
    <row r="475" spans="1:25" s="1" customFormat="1" x14ac:dyDescent="0.25">
      <c r="A475" s="1" t="s">
        <v>433</v>
      </c>
      <c r="B475" s="2" t="s">
        <v>551</v>
      </c>
      <c r="C475" s="1" t="s">
        <v>200</v>
      </c>
      <c r="D475" s="2" t="s">
        <v>452</v>
      </c>
      <c r="E475" s="1" t="s">
        <v>6</v>
      </c>
      <c r="F475" s="1" t="s">
        <v>951</v>
      </c>
      <c r="G475" s="3" t="s">
        <v>2578</v>
      </c>
      <c r="I475" s="5" t="s">
        <v>977</v>
      </c>
      <c r="J475" s="5"/>
      <c r="K475" s="5"/>
      <c r="M475" s="1" t="s">
        <v>946</v>
      </c>
      <c r="N475" s="1">
        <v>1</v>
      </c>
      <c r="O475" s="1" t="s">
        <v>426</v>
      </c>
      <c r="P475" s="1">
        <v>1</v>
      </c>
      <c r="S475" s="1">
        <v>1</v>
      </c>
      <c r="U475" s="4">
        <v>130.62</v>
      </c>
      <c r="V475" s="4">
        <f t="shared" si="36"/>
        <v>130.62</v>
      </c>
      <c r="W475" s="33">
        <v>0.7</v>
      </c>
      <c r="X475" s="23">
        <f t="shared" si="38"/>
        <v>39.186000000000007</v>
      </c>
      <c r="Y475" s="23">
        <f t="shared" si="37"/>
        <v>39.186000000000007</v>
      </c>
    </row>
    <row r="476" spans="1:25" s="1" customFormat="1" x14ac:dyDescent="0.25">
      <c r="A476" s="1" t="s">
        <v>433</v>
      </c>
      <c r="B476" s="2" t="s">
        <v>551</v>
      </c>
      <c r="C476" s="1" t="s">
        <v>200</v>
      </c>
      <c r="D476" s="2" t="s">
        <v>452</v>
      </c>
      <c r="E476" s="1" t="s">
        <v>6</v>
      </c>
      <c r="F476" s="1" t="s">
        <v>951</v>
      </c>
      <c r="G476" s="3" t="s">
        <v>2579</v>
      </c>
      <c r="I476" s="5" t="s">
        <v>1823</v>
      </c>
      <c r="J476" s="5"/>
      <c r="K476" s="5"/>
      <c r="M476" s="1" t="s">
        <v>946</v>
      </c>
      <c r="N476" s="1">
        <v>1</v>
      </c>
      <c r="O476" s="1" t="s">
        <v>426</v>
      </c>
      <c r="P476" s="1">
        <v>1</v>
      </c>
      <c r="S476" s="1">
        <v>1</v>
      </c>
      <c r="U476" s="4">
        <v>92.87</v>
      </c>
      <c r="V476" s="4">
        <f t="shared" si="36"/>
        <v>92.87</v>
      </c>
      <c r="W476" s="33">
        <v>0.8</v>
      </c>
      <c r="X476" s="23">
        <f t="shared" si="38"/>
        <v>18.573999999999998</v>
      </c>
      <c r="Y476" s="23">
        <f t="shared" si="37"/>
        <v>18.573999999999998</v>
      </c>
    </row>
    <row r="477" spans="1:25" s="1" customFormat="1" x14ac:dyDescent="0.25">
      <c r="A477" s="1" t="s">
        <v>433</v>
      </c>
      <c r="B477" s="2" t="s">
        <v>555</v>
      </c>
      <c r="C477" s="1" t="s">
        <v>5</v>
      </c>
      <c r="D477" s="2" t="s">
        <v>438</v>
      </c>
      <c r="E477" s="1" t="s">
        <v>6</v>
      </c>
      <c r="F477" s="1" t="s">
        <v>951</v>
      </c>
      <c r="G477" s="3" t="s">
        <v>1503</v>
      </c>
      <c r="I477" s="5" t="s">
        <v>2366</v>
      </c>
      <c r="J477" s="5"/>
      <c r="K477" s="5"/>
      <c r="M477" s="1" t="s">
        <v>946</v>
      </c>
      <c r="N477" s="1">
        <v>1</v>
      </c>
      <c r="O477" s="1" t="s">
        <v>426</v>
      </c>
      <c r="P477" s="1">
        <v>1</v>
      </c>
      <c r="S477" s="1">
        <v>1</v>
      </c>
      <c r="U477" s="4">
        <v>75.25</v>
      </c>
      <c r="V477" s="4">
        <f t="shared" si="36"/>
        <v>75.25</v>
      </c>
      <c r="W477" s="33">
        <v>0.8</v>
      </c>
      <c r="X477" s="23">
        <f t="shared" si="38"/>
        <v>15.049999999999997</v>
      </c>
      <c r="Y477" s="23">
        <f t="shared" si="37"/>
        <v>15.049999999999997</v>
      </c>
    </row>
    <row r="478" spans="1:25" s="1" customFormat="1" x14ac:dyDescent="0.25">
      <c r="A478" s="1" t="s">
        <v>433</v>
      </c>
      <c r="B478" s="2" t="s">
        <v>551</v>
      </c>
      <c r="C478" s="1" t="s">
        <v>38</v>
      </c>
      <c r="D478" s="1">
        <v>10</v>
      </c>
      <c r="E478" s="1" t="s">
        <v>6</v>
      </c>
      <c r="F478" s="1" t="s">
        <v>951</v>
      </c>
      <c r="G478" s="3" t="s">
        <v>315</v>
      </c>
      <c r="I478" s="5" t="s">
        <v>124</v>
      </c>
      <c r="J478" s="5"/>
      <c r="K478" s="5"/>
      <c r="M478" s="1" t="s">
        <v>946</v>
      </c>
      <c r="N478" s="1">
        <v>1</v>
      </c>
      <c r="O478" s="1" t="s">
        <v>426</v>
      </c>
      <c r="P478" s="1">
        <v>1</v>
      </c>
      <c r="S478" s="1">
        <v>1</v>
      </c>
      <c r="U478" s="4">
        <v>108.77</v>
      </c>
      <c r="V478" s="4">
        <f t="shared" si="36"/>
        <v>108.77</v>
      </c>
      <c r="W478" s="33">
        <v>0.8</v>
      </c>
      <c r="X478" s="23">
        <f t="shared" si="38"/>
        <v>21.753999999999994</v>
      </c>
      <c r="Y478" s="23">
        <f t="shared" si="37"/>
        <v>21.753999999999994</v>
      </c>
    </row>
    <row r="479" spans="1:25" s="1" customFormat="1" x14ac:dyDescent="0.25">
      <c r="A479" s="1" t="s">
        <v>433</v>
      </c>
      <c r="B479" s="2" t="s">
        <v>551</v>
      </c>
      <c r="C479" s="1" t="s">
        <v>38</v>
      </c>
      <c r="D479" s="2" t="s">
        <v>448</v>
      </c>
      <c r="E479" s="1" t="s">
        <v>6</v>
      </c>
      <c r="F479" s="1" t="s">
        <v>951</v>
      </c>
      <c r="G479" s="3" t="s">
        <v>1806</v>
      </c>
      <c r="I479" s="5" t="s">
        <v>2361</v>
      </c>
      <c r="J479" s="5"/>
      <c r="K479" s="5"/>
      <c r="M479" s="1" t="s">
        <v>946</v>
      </c>
      <c r="N479" s="1">
        <v>1</v>
      </c>
      <c r="O479" s="1" t="s">
        <v>426</v>
      </c>
      <c r="P479" s="1">
        <v>1</v>
      </c>
      <c r="S479" s="1">
        <v>1</v>
      </c>
      <c r="U479" s="4">
        <v>191.15</v>
      </c>
      <c r="V479" s="4">
        <f t="shared" si="36"/>
        <v>191.15</v>
      </c>
      <c r="W479" s="33">
        <v>0.8</v>
      </c>
      <c r="X479" s="23">
        <f t="shared" si="38"/>
        <v>38.22999999999999</v>
      </c>
      <c r="Y479" s="23">
        <f t="shared" si="37"/>
        <v>38.22999999999999</v>
      </c>
    </row>
    <row r="480" spans="1:25" s="1" customFormat="1" x14ac:dyDescent="0.25">
      <c r="A480" s="1" t="s">
        <v>433</v>
      </c>
      <c r="B480" s="2" t="s">
        <v>555</v>
      </c>
      <c r="C480" s="1" t="s">
        <v>38</v>
      </c>
      <c r="D480" s="2" t="s">
        <v>453</v>
      </c>
      <c r="E480" s="1" t="s">
        <v>6</v>
      </c>
      <c r="F480" s="1" t="s">
        <v>951</v>
      </c>
      <c r="G480" s="3" t="s">
        <v>1547</v>
      </c>
      <c r="I480" s="5" t="s">
        <v>1546</v>
      </c>
      <c r="J480" s="5"/>
      <c r="K480" s="5"/>
      <c r="M480" s="1" t="s">
        <v>946</v>
      </c>
      <c r="N480" s="1">
        <v>4</v>
      </c>
      <c r="O480" s="1" t="s">
        <v>426</v>
      </c>
      <c r="P480" s="1">
        <v>4</v>
      </c>
      <c r="S480" s="1">
        <v>1</v>
      </c>
      <c r="U480" s="4">
        <v>56.77</v>
      </c>
      <c r="V480" s="4">
        <f t="shared" si="36"/>
        <v>227.08</v>
      </c>
      <c r="W480" s="33">
        <v>0.7</v>
      </c>
      <c r="X480" s="23">
        <f t="shared" si="38"/>
        <v>17.031000000000002</v>
      </c>
      <c r="Y480" s="23">
        <f t="shared" si="37"/>
        <v>68.124000000000009</v>
      </c>
    </row>
    <row r="481" spans="1:27" x14ac:dyDescent="0.25">
      <c r="A481" s="1" t="s">
        <v>433</v>
      </c>
      <c r="B481" s="2" t="s">
        <v>551</v>
      </c>
      <c r="C481" s="1" t="s">
        <v>200</v>
      </c>
      <c r="D481" s="2" t="s">
        <v>452</v>
      </c>
      <c r="E481" s="1" t="s">
        <v>6</v>
      </c>
      <c r="F481" s="1" t="s">
        <v>951</v>
      </c>
      <c r="G481" s="3" t="s">
        <v>2577</v>
      </c>
      <c r="H481" s="1"/>
      <c r="I481" s="5" t="s">
        <v>2576</v>
      </c>
      <c r="J481" s="5"/>
      <c r="K481" s="5"/>
      <c r="L481" s="1"/>
      <c r="M481" s="1" t="s">
        <v>946</v>
      </c>
      <c r="N481" s="1">
        <v>1</v>
      </c>
      <c r="O481" s="1" t="s">
        <v>426</v>
      </c>
      <c r="P481" s="1">
        <v>1</v>
      </c>
      <c r="Q481" s="1"/>
      <c r="R481" s="1"/>
      <c r="S481" s="1">
        <v>1</v>
      </c>
      <c r="T481" s="1"/>
      <c r="U481" s="4">
        <v>56.5</v>
      </c>
      <c r="V481" s="4">
        <f t="shared" si="36"/>
        <v>56.5</v>
      </c>
      <c r="W481" s="33">
        <v>0.7</v>
      </c>
      <c r="X481" s="23">
        <f t="shared" si="38"/>
        <v>16.950000000000003</v>
      </c>
      <c r="Y481" s="23">
        <f t="shared" si="37"/>
        <v>16.950000000000003</v>
      </c>
      <c r="Z481" s="1"/>
      <c r="AA481" s="1"/>
    </row>
    <row r="482" spans="1:27" s="88" customFormat="1" x14ac:dyDescent="0.25">
      <c r="A482" s="91" t="s">
        <v>433</v>
      </c>
      <c r="B482" s="3" t="s">
        <v>3383</v>
      </c>
      <c r="C482" s="1" t="s">
        <v>3382</v>
      </c>
      <c r="D482" s="1" t="s">
        <v>3382</v>
      </c>
      <c r="E482" s="1" t="s">
        <v>6</v>
      </c>
      <c r="F482" s="1" t="s">
        <v>6</v>
      </c>
      <c r="G482" s="47" t="s">
        <v>2820</v>
      </c>
      <c r="H482" s="1"/>
      <c r="I482" s="15" t="s">
        <v>2821</v>
      </c>
      <c r="J482" s="71" t="s">
        <v>3384</v>
      </c>
      <c r="K482" s="5"/>
      <c r="L482" s="1"/>
      <c r="M482" s="1"/>
      <c r="N482" s="1">
        <v>1</v>
      </c>
      <c r="O482" s="1" t="s">
        <v>426</v>
      </c>
      <c r="P482" s="1">
        <v>1</v>
      </c>
      <c r="Q482" s="1"/>
      <c r="R482" s="1"/>
      <c r="S482" s="1">
        <v>1</v>
      </c>
      <c r="T482" s="1"/>
      <c r="U482" s="4">
        <v>1909</v>
      </c>
      <c r="V482" s="4">
        <f t="shared" si="36"/>
        <v>1909</v>
      </c>
      <c r="W482" s="33">
        <v>0.875</v>
      </c>
      <c r="X482" s="23">
        <f t="shared" si="38"/>
        <v>238.625</v>
      </c>
      <c r="Y482" s="23">
        <f t="shared" si="37"/>
        <v>238.625</v>
      </c>
      <c r="Z482" s="1"/>
      <c r="AA482" s="1" t="s">
        <v>3358</v>
      </c>
    </row>
    <row r="485" spans="1:27" x14ac:dyDescent="0.25">
      <c r="Y485">
        <v>2</v>
      </c>
    </row>
    <row r="486" spans="1:27" x14ac:dyDescent="0.25">
      <c r="Y486">
        <v>3</v>
      </c>
    </row>
    <row r="487" spans="1:27" x14ac:dyDescent="0.25">
      <c r="Y487">
        <v>8</v>
      </c>
    </row>
    <row r="488" spans="1:27" x14ac:dyDescent="0.25">
      <c r="Y488">
        <v>6</v>
      </c>
    </row>
    <row r="489" spans="1:27" x14ac:dyDescent="0.25">
      <c r="Y489">
        <v>7</v>
      </c>
    </row>
  </sheetData>
  <autoFilter ref="A1:AA482">
    <sortState ref="A2:AA482">
      <sortCondition ref="G1:G482"/>
    </sortState>
  </autoFilter>
  <conditionalFormatting sqref="G1">
    <cfRule type="duplicateValues" dxfId="39" priority="5"/>
  </conditionalFormatting>
  <conditionalFormatting sqref="G2:G108">
    <cfRule type="duplicateValues" dxfId="38" priority="131"/>
  </conditionalFormatting>
  <conditionalFormatting sqref="G109:G110">
    <cfRule type="duplicateValues" dxfId="37" priority="2"/>
  </conditionalFormatting>
  <conditionalFormatting sqref="G111:G480">
    <cfRule type="duplicateValues" dxfId="36" priority="133"/>
  </conditionalFormatting>
  <hyperlinks>
    <hyperlink ref="G482" location="Bilder!A46" display="14 003 002"/>
    <hyperlink ref="G328" location="Bilder!A5" display="14003002"/>
    <hyperlink ref="A1" location="Übersicht!A1" display="Übersicht"/>
  </hyperlinks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/>
  </sheetViews>
  <sheetFormatPr baseColWidth="10" defaultRowHeight="15" x14ac:dyDescent="0.25"/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1" customFormat="1" x14ac:dyDescent="0.25">
      <c r="A2" s="1" t="s">
        <v>433</v>
      </c>
      <c r="B2" s="41" t="s">
        <v>437</v>
      </c>
      <c r="C2" s="42" t="s">
        <v>5</v>
      </c>
      <c r="D2" s="41" t="s">
        <v>448</v>
      </c>
      <c r="E2" s="1" t="s">
        <v>2092</v>
      </c>
      <c r="F2" s="1" t="s">
        <v>2092</v>
      </c>
      <c r="G2" s="3" t="s">
        <v>2096</v>
      </c>
      <c r="I2" s="15" t="s">
        <v>2095</v>
      </c>
      <c r="J2" s="15"/>
      <c r="K2" s="5" t="s">
        <v>2605</v>
      </c>
      <c r="L2" s="1" t="s">
        <v>142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/>
      <c r="V2" s="33"/>
      <c r="W2" s="24" t="s">
        <v>2597</v>
      </c>
      <c r="X2" s="23" t="e">
        <f>W2*N2</f>
        <v>#VALUE!</v>
      </c>
    </row>
    <row r="3" spans="1:26" s="1" customFormat="1" x14ac:dyDescent="0.25">
      <c r="A3" s="1" t="s">
        <v>433</v>
      </c>
      <c r="B3" s="41" t="s">
        <v>437</v>
      </c>
      <c r="C3" s="42" t="s">
        <v>5</v>
      </c>
      <c r="D3" s="41" t="s">
        <v>448</v>
      </c>
      <c r="E3" s="1" t="s">
        <v>2092</v>
      </c>
      <c r="F3" s="1" t="s">
        <v>2092</v>
      </c>
      <c r="G3" s="3" t="s">
        <v>2099</v>
      </c>
      <c r="I3" s="15" t="s">
        <v>1836</v>
      </c>
      <c r="J3" s="15"/>
      <c r="K3" s="5" t="s">
        <v>2605</v>
      </c>
      <c r="L3" s="1" t="s">
        <v>142</v>
      </c>
      <c r="M3" s="1" t="s">
        <v>946</v>
      </c>
      <c r="N3" s="1">
        <v>1</v>
      </c>
      <c r="O3" s="1" t="s">
        <v>426</v>
      </c>
      <c r="P3" s="1">
        <v>1</v>
      </c>
      <c r="S3" s="1">
        <v>1</v>
      </c>
      <c r="U3" s="4"/>
      <c r="V3" s="33"/>
      <c r="W3" s="24" t="s">
        <v>2597</v>
      </c>
      <c r="X3" s="23" t="e">
        <f>W3*N3</f>
        <v>#VALUE!</v>
      </c>
    </row>
    <row r="4" spans="1:26" s="1" customFormat="1" x14ac:dyDescent="0.25">
      <c r="A4" s="1" t="s">
        <v>433</v>
      </c>
      <c r="B4" s="41" t="s">
        <v>437</v>
      </c>
      <c r="C4" s="42" t="s">
        <v>5</v>
      </c>
      <c r="D4" s="41" t="s">
        <v>448</v>
      </c>
      <c r="E4" s="1" t="s">
        <v>2092</v>
      </c>
      <c r="F4" s="1" t="s">
        <v>2092</v>
      </c>
      <c r="G4" s="3" t="s">
        <v>2098</v>
      </c>
      <c r="I4" s="15" t="s">
        <v>2097</v>
      </c>
      <c r="J4" s="15"/>
      <c r="K4" s="5" t="s">
        <v>2605</v>
      </c>
      <c r="L4" s="1" t="s">
        <v>142</v>
      </c>
      <c r="M4" s="1" t="s">
        <v>946</v>
      </c>
      <c r="N4" s="1">
        <v>6</v>
      </c>
      <c r="O4" s="1" t="s">
        <v>426</v>
      </c>
      <c r="P4" s="1">
        <v>1</v>
      </c>
      <c r="S4" s="1">
        <v>1</v>
      </c>
      <c r="U4" s="4"/>
      <c r="V4" s="33"/>
      <c r="W4" s="24" t="s">
        <v>2597</v>
      </c>
      <c r="X4" s="23" t="e">
        <f>W4*N4</f>
        <v>#VALUE!</v>
      </c>
    </row>
    <row r="5" spans="1:26" s="1" customFormat="1" x14ac:dyDescent="0.25">
      <c r="A5" s="1" t="s">
        <v>433</v>
      </c>
      <c r="B5" s="41" t="s">
        <v>437</v>
      </c>
      <c r="C5" s="42" t="s">
        <v>5</v>
      </c>
      <c r="D5" s="41" t="s">
        <v>448</v>
      </c>
      <c r="E5" s="1" t="s">
        <v>2092</v>
      </c>
      <c r="F5" s="1" t="s">
        <v>2092</v>
      </c>
      <c r="G5" s="3" t="s">
        <v>2094</v>
      </c>
      <c r="I5" s="15" t="s">
        <v>2093</v>
      </c>
      <c r="J5" s="15"/>
      <c r="K5" s="5" t="s">
        <v>2605</v>
      </c>
      <c r="L5" s="1" t="s">
        <v>142</v>
      </c>
      <c r="M5" s="1" t="s">
        <v>946</v>
      </c>
      <c r="N5" s="1">
        <v>6</v>
      </c>
      <c r="O5" s="1" t="s">
        <v>426</v>
      </c>
      <c r="P5" s="1">
        <v>1</v>
      </c>
      <c r="S5" s="1">
        <v>1</v>
      </c>
      <c r="U5" s="4"/>
      <c r="V5" s="33"/>
      <c r="W5" s="24" t="s">
        <v>2597</v>
      </c>
      <c r="X5" s="23" t="e">
        <f>W5*N5</f>
        <v>#VALUE!</v>
      </c>
    </row>
  </sheetData>
  <autoFilter ref="A1:Z5"/>
  <conditionalFormatting sqref="G1:G5">
    <cfRule type="duplicateValues" dxfId="35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0"/>
  <sheetViews>
    <sheetView workbookViewId="0">
      <pane ySplit="1" topLeftCell="A41" activePane="bottomLeft" state="frozen"/>
      <selection activeCell="B1" sqref="B1"/>
      <selection pane="bottomLeft"/>
    </sheetView>
  </sheetViews>
  <sheetFormatPr baseColWidth="10" defaultRowHeight="15" x14ac:dyDescent="0.25"/>
  <cols>
    <col min="21" max="22" width="11.42578125" style="46"/>
  </cols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44" t="s">
        <v>3048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1" t="s">
        <v>433</v>
      </c>
      <c r="B2" s="2" t="s">
        <v>453</v>
      </c>
      <c r="C2" s="1" t="s">
        <v>5</v>
      </c>
      <c r="D2" s="1">
        <v>10</v>
      </c>
      <c r="E2" s="1" t="s">
        <v>411</v>
      </c>
      <c r="F2" s="1" t="s">
        <v>411</v>
      </c>
      <c r="G2" s="3" t="s">
        <v>2357</v>
      </c>
      <c r="H2" s="1" t="s">
        <v>3055</v>
      </c>
      <c r="I2" s="5" t="s">
        <v>2358</v>
      </c>
      <c r="J2" s="5"/>
      <c r="K2" s="5"/>
      <c r="M2" s="1" t="s">
        <v>946</v>
      </c>
      <c r="N2" s="1">
        <v>4</v>
      </c>
      <c r="O2" s="1" t="s">
        <v>426</v>
      </c>
      <c r="P2" s="1">
        <v>1</v>
      </c>
      <c r="S2" s="1">
        <v>1</v>
      </c>
      <c r="U2" s="4">
        <v>1.19</v>
      </c>
      <c r="V2" s="4">
        <f t="shared" ref="V2:V6" si="0">U2*N2</f>
        <v>4.76</v>
      </c>
      <c r="W2" s="33">
        <v>0.6</v>
      </c>
      <c r="X2" s="23">
        <f>U2*(1-W2)</f>
        <v>0.47599999999999998</v>
      </c>
      <c r="Y2" s="23">
        <f t="shared" ref="Y2:Y31" si="1">X2*N2</f>
        <v>1.9039999999999999</v>
      </c>
    </row>
    <row r="3" spans="1:27" s="1" customFormat="1" x14ac:dyDescent="0.25">
      <c r="A3" s="1" t="s">
        <v>433</v>
      </c>
      <c r="B3" s="2" t="s">
        <v>453</v>
      </c>
      <c r="C3" s="1" t="s">
        <v>5</v>
      </c>
      <c r="D3" s="1">
        <v>10</v>
      </c>
      <c r="E3" s="1" t="s">
        <v>411</v>
      </c>
      <c r="F3" s="1" t="s">
        <v>411</v>
      </c>
      <c r="G3" s="3" t="s">
        <v>835</v>
      </c>
      <c r="I3" s="5" t="s">
        <v>834</v>
      </c>
      <c r="J3" s="5"/>
      <c r="K3" s="5"/>
      <c r="M3" s="1" t="s">
        <v>946</v>
      </c>
      <c r="N3" s="1">
        <v>1</v>
      </c>
      <c r="O3" s="1" t="s">
        <v>426</v>
      </c>
      <c r="P3" s="1">
        <v>1</v>
      </c>
      <c r="S3" s="1">
        <v>1</v>
      </c>
      <c r="U3" s="4">
        <v>60.21</v>
      </c>
      <c r="V3" s="4">
        <f t="shared" si="0"/>
        <v>60.21</v>
      </c>
      <c r="W3" s="33">
        <v>0.6</v>
      </c>
      <c r="X3" s="23">
        <f t="shared" ref="X3:X6" si="2">U3*(1-W3)</f>
        <v>24.084000000000003</v>
      </c>
      <c r="Y3" s="23">
        <f t="shared" si="1"/>
        <v>24.084000000000003</v>
      </c>
    </row>
    <row r="4" spans="1:27" s="1" customFormat="1" x14ac:dyDescent="0.25">
      <c r="A4" s="1" t="s">
        <v>433</v>
      </c>
      <c r="B4" s="2" t="s">
        <v>453</v>
      </c>
      <c r="C4" s="1" t="s">
        <v>5</v>
      </c>
      <c r="D4" s="1">
        <v>10</v>
      </c>
      <c r="E4" s="1" t="s">
        <v>411</v>
      </c>
      <c r="F4" s="1" t="s">
        <v>411</v>
      </c>
      <c r="G4" s="3" t="s">
        <v>833</v>
      </c>
      <c r="I4" s="5" t="s">
        <v>832</v>
      </c>
      <c r="J4" s="5"/>
      <c r="K4" s="5"/>
      <c r="M4" s="1" t="s">
        <v>946</v>
      </c>
      <c r="N4" s="1">
        <v>1</v>
      </c>
      <c r="O4" s="1" t="s">
        <v>426</v>
      </c>
      <c r="P4" s="1">
        <v>1</v>
      </c>
      <c r="S4" s="1">
        <v>1</v>
      </c>
      <c r="U4" s="4">
        <v>57.45</v>
      </c>
      <c r="V4" s="4">
        <f t="shared" si="0"/>
        <v>57.45</v>
      </c>
      <c r="W4" s="33">
        <v>0.6</v>
      </c>
      <c r="X4" s="23">
        <f t="shared" si="2"/>
        <v>22.980000000000004</v>
      </c>
      <c r="Y4" s="23">
        <f t="shared" si="1"/>
        <v>22.980000000000004</v>
      </c>
    </row>
    <row r="5" spans="1:27" s="1" customFormat="1" x14ac:dyDescent="0.25">
      <c r="A5" s="1" t="s">
        <v>433</v>
      </c>
      <c r="B5" s="2" t="s">
        <v>453</v>
      </c>
      <c r="C5" s="1" t="s">
        <v>5</v>
      </c>
      <c r="D5" s="1">
        <v>10</v>
      </c>
      <c r="E5" s="1" t="s">
        <v>411</v>
      </c>
      <c r="F5" s="1" t="s">
        <v>411</v>
      </c>
      <c r="G5" s="3" t="s">
        <v>837</v>
      </c>
      <c r="I5" s="5" t="s">
        <v>836</v>
      </c>
      <c r="J5" s="5"/>
      <c r="K5" s="5"/>
      <c r="M5" s="1" t="s">
        <v>946</v>
      </c>
      <c r="N5" s="1">
        <v>1</v>
      </c>
      <c r="O5" s="1" t="s">
        <v>426</v>
      </c>
      <c r="P5" s="1">
        <v>1</v>
      </c>
      <c r="S5" s="1">
        <v>1</v>
      </c>
      <c r="U5" s="4">
        <v>65.13</v>
      </c>
      <c r="V5" s="4">
        <f t="shared" si="0"/>
        <v>65.13</v>
      </c>
      <c r="W5" s="33">
        <v>0.6</v>
      </c>
      <c r="X5" s="23">
        <f t="shared" si="2"/>
        <v>26.052</v>
      </c>
      <c r="Y5" s="23">
        <f t="shared" si="1"/>
        <v>26.052</v>
      </c>
    </row>
    <row r="6" spans="1:27" s="1" customFormat="1" x14ac:dyDescent="0.25">
      <c r="A6" s="1" t="s">
        <v>433</v>
      </c>
      <c r="B6" s="2" t="s">
        <v>453</v>
      </c>
      <c r="C6" s="1" t="s">
        <v>5</v>
      </c>
      <c r="D6" s="1">
        <v>10</v>
      </c>
      <c r="E6" s="1" t="s">
        <v>411</v>
      </c>
      <c r="F6" s="1" t="s">
        <v>411</v>
      </c>
      <c r="G6" s="3" t="s">
        <v>1997</v>
      </c>
      <c r="H6" s="1" t="s">
        <v>2470</v>
      </c>
      <c r="I6" s="5" t="s">
        <v>1996</v>
      </c>
      <c r="J6" s="5"/>
      <c r="K6" s="5"/>
      <c r="M6" s="1" t="s">
        <v>946</v>
      </c>
      <c r="N6" s="1">
        <v>0</v>
      </c>
      <c r="O6" s="1" t="s">
        <v>426</v>
      </c>
      <c r="P6" s="1">
        <v>1</v>
      </c>
      <c r="S6" s="1">
        <v>1</v>
      </c>
      <c r="U6" s="4">
        <v>2.73</v>
      </c>
      <c r="V6" s="4">
        <f t="shared" si="0"/>
        <v>0</v>
      </c>
      <c r="W6" s="33">
        <v>0.6</v>
      </c>
      <c r="X6" s="23">
        <f t="shared" si="2"/>
        <v>1.0920000000000001</v>
      </c>
      <c r="Y6" s="23">
        <f t="shared" si="1"/>
        <v>0</v>
      </c>
    </row>
    <row r="7" spans="1:27" s="1" customFormat="1" x14ac:dyDescent="0.25">
      <c r="A7" s="1" t="s">
        <v>433</v>
      </c>
      <c r="B7" s="2" t="s">
        <v>453</v>
      </c>
      <c r="C7" s="1" t="s">
        <v>5</v>
      </c>
      <c r="D7" s="1">
        <v>11</v>
      </c>
      <c r="E7" s="1" t="s">
        <v>411</v>
      </c>
      <c r="F7" s="1" t="s">
        <v>411</v>
      </c>
      <c r="G7" s="3" t="s">
        <v>841</v>
      </c>
      <c r="I7" s="5" t="s">
        <v>840</v>
      </c>
      <c r="J7" s="5"/>
      <c r="K7" s="5"/>
      <c r="M7" s="1" t="s">
        <v>946</v>
      </c>
      <c r="N7" s="1">
        <v>1</v>
      </c>
      <c r="O7" s="1" t="s">
        <v>426</v>
      </c>
      <c r="P7" s="1">
        <v>1</v>
      </c>
      <c r="S7" s="1">
        <v>1</v>
      </c>
      <c r="U7" s="4"/>
      <c r="V7" s="4"/>
      <c r="W7" s="33"/>
      <c r="X7" s="23">
        <v>6</v>
      </c>
      <c r="Y7" s="23">
        <f t="shared" si="1"/>
        <v>6</v>
      </c>
    </row>
    <row r="8" spans="1:27" s="1" customFormat="1" x14ac:dyDescent="0.25">
      <c r="A8" s="1" t="s">
        <v>433</v>
      </c>
      <c r="B8" s="2" t="s">
        <v>453</v>
      </c>
      <c r="C8" s="1" t="s">
        <v>5</v>
      </c>
      <c r="D8" s="1">
        <v>12</v>
      </c>
      <c r="E8" s="1" t="s">
        <v>411</v>
      </c>
      <c r="F8" s="1" t="s">
        <v>411</v>
      </c>
      <c r="G8" s="3" t="s">
        <v>843</v>
      </c>
      <c r="H8" s="1" t="s">
        <v>3057</v>
      </c>
      <c r="I8" s="5" t="s">
        <v>842</v>
      </c>
      <c r="J8" s="5"/>
      <c r="K8" s="5"/>
      <c r="M8" s="1" t="s">
        <v>946</v>
      </c>
      <c r="N8" s="1">
        <v>1</v>
      </c>
      <c r="O8" s="1" t="s">
        <v>426</v>
      </c>
      <c r="P8" s="1">
        <v>1</v>
      </c>
      <c r="S8" s="1">
        <v>1</v>
      </c>
      <c r="U8" s="4">
        <v>27.62</v>
      </c>
      <c r="V8" s="4">
        <f t="shared" ref="V8:V15" si="3">U8*N8</f>
        <v>27.62</v>
      </c>
      <c r="W8" s="33">
        <v>0.6</v>
      </c>
      <c r="X8" s="23">
        <f t="shared" ref="X8:X23" si="4">U8*(1-W8)</f>
        <v>11.048000000000002</v>
      </c>
      <c r="Y8" s="23">
        <f t="shared" si="1"/>
        <v>11.048000000000002</v>
      </c>
    </row>
    <row r="9" spans="1:27" s="1" customFormat="1" x14ac:dyDescent="0.25">
      <c r="A9" s="1" t="s">
        <v>433</v>
      </c>
      <c r="B9" s="2" t="s">
        <v>453</v>
      </c>
      <c r="C9" s="1" t="s">
        <v>5</v>
      </c>
      <c r="D9" s="1">
        <v>13</v>
      </c>
      <c r="E9" s="1" t="s">
        <v>411</v>
      </c>
      <c r="F9" s="1" t="s">
        <v>411</v>
      </c>
      <c r="G9" s="3" t="s">
        <v>845</v>
      </c>
      <c r="H9" s="1" t="s">
        <v>3058</v>
      </c>
      <c r="I9" s="5" t="s">
        <v>844</v>
      </c>
      <c r="J9" s="5"/>
      <c r="K9" s="5"/>
      <c r="M9" s="1" t="s">
        <v>946</v>
      </c>
      <c r="N9" s="1">
        <v>2</v>
      </c>
      <c r="O9" s="1" t="s">
        <v>426</v>
      </c>
      <c r="P9" s="1">
        <v>1</v>
      </c>
      <c r="S9" s="1">
        <v>1</v>
      </c>
      <c r="U9" s="4">
        <v>9.1300000000000008</v>
      </c>
      <c r="V9" s="4">
        <f t="shared" si="3"/>
        <v>18.260000000000002</v>
      </c>
      <c r="W9" s="33">
        <v>0.6</v>
      </c>
      <c r="X9" s="23">
        <f t="shared" si="4"/>
        <v>3.6520000000000006</v>
      </c>
      <c r="Y9" s="23">
        <f t="shared" si="1"/>
        <v>7.3040000000000012</v>
      </c>
    </row>
    <row r="10" spans="1:27" s="1" customFormat="1" x14ac:dyDescent="0.25">
      <c r="A10" s="1" t="s">
        <v>433</v>
      </c>
      <c r="B10" s="2" t="s">
        <v>453</v>
      </c>
      <c r="C10" s="1" t="s">
        <v>142</v>
      </c>
      <c r="D10" s="2" t="s">
        <v>436</v>
      </c>
      <c r="E10" s="1" t="s">
        <v>411</v>
      </c>
      <c r="F10" s="1" t="s">
        <v>411</v>
      </c>
      <c r="G10" s="3" t="s">
        <v>2354</v>
      </c>
      <c r="H10" s="1" t="s">
        <v>3059</v>
      </c>
      <c r="I10" s="5" t="s">
        <v>2352</v>
      </c>
      <c r="J10" s="5"/>
      <c r="K10" s="5"/>
      <c r="M10" s="1" t="s">
        <v>946</v>
      </c>
      <c r="N10" s="1">
        <v>1</v>
      </c>
      <c r="O10" s="1" t="s">
        <v>426</v>
      </c>
      <c r="P10" s="1">
        <v>1</v>
      </c>
      <c r="S10" s="1">
        <v>1</v>
      </c>
      <c r="U10" s="4">
        <v>91.3</v>
      </c>
      <c r="V10" s="4">
        <f t="shared" si="3"/>
        <v>91.3</v>
      </c>
      <c r="W10" s="33">
        <v>0.6</v>
      </c>
      <c r="X10" s="23">
        <f t="shared" si="4"/>
        <v>36.520000000000003</v>
      </c>
      <c r="Y10" s="23">
        <f t="shared" si="1"/>
        <v>36.520000000000003</v>
      </c>
    </row>
    <row r="11" spans="1:27" s="1" customFormat="1" x14ac:dyDescent="0.25">
      <c r="A11" s="1" t="s">
        <v>433</v>
      </c>
      <c r="B11" s="2" t="s">
        <v>453</v>
      </c>
      <c r="C11" s="1" t="s">
        <v>142</v>
      </c>
      <c r="D11" s="2" t="s">
        <v>436</v>
      </c>
      <c r="E11" s="1" t="s">
        <v>411</v>
      </c>
      <c r="F11" s="1" t="s">
        <v>411</v>
      </c>
      <c r="G11" s="3" t="s">
        <v>2355</v>
      </c>
      <c r="H11" s="1" t="s">
        <v>3060</v>
      </c>
      <c r="I11" s="5" t="s">
        <v>2353</v>
      </c>
      <c r="J11" s="5"/>
      <c r="K11" s="5"/>
      <c r="M11" s="1" t="s">
        <v>946</v>
      </c>
      <c r="N11" s="1">
        <v>2</v>
      </c>
      <c r="O11" s="1" t="s">
        <v>426</v>
      </c>
      <c r="P11" s="1">
        <v>1</v>
      </c>
      <c r="S11" s="1">
        <v>1</v>
      </c>
      <c r="U11" s="4">
        <v>63.32</v>
      </c>
      <c r="V11" s="4">
        <f t="shared" si="3"/>
        <v>126.64</v>
      </c>
      <c r="W11" s="33">
        <v>0.6</v>
      </c>
      <c r="X11" s="23">
        <f t="shared" si="4"/>
        <v>25.328000000000003</v>
      </c>
      <c r="Y11" s="23">
        <f t="shared" si="1"/>
        <v>50.656000000000006</v>
      </c>
    </row>
    <row r="12" spans="1:27" s="1" customFormat="1" x14ac:dyDescent="0.25">
      <c r="A12" s="1" t="s">
        <v>433</v>
      </c>
      <c r="B12" s="2" t="s">
        <v>453</v>
      </c>
      <c r="C12" s="1" t="s">
        <v>5</v>
      </c>
      <c r="D12" s="2" t="s">
        <v>436</v>
      </c>
      <c r="E12" s="1" t="s">
        <v>411</v>
      </c>
      <c r="F12" s="1" t="s">
        <v>411</v>
      </c>
      <c r="G12" s="3" t="s">
        <v>743</v>
      </c>
      <c r="I12" s="5" t="s">
        <v>742</v>
      </c>
      <c r="J12" s="5"/>
      <c r="K12" s="5"/>
      <c r="M12" s="1" t="s">
        <v>946</v>
      </c>
      <c r="N12" s="1">
        <v>15</v>
      </c>
      <c r="O12" s="1" t="s">
        <v>426</v>
      </c>
      <c r="P12" s="1">
        <v>10</v>
      </c>
      <c r="R12" s="1" t="s">
        <v>667</v>
      </c>
      <c r="S12" s="1">
        <v>1</v>
      </c>
      <c r="U12" s="4">
        <v>17.47</v>
      </c>
      <c r="V12" s="4">
        <f t="shared" si="3"/>
        <v>262.04999999999995</v>
      </c>
      <c r="W12" s="33">
        <v>0.6</v>
      </c>
      <c r="X12" s="23">
        <f t="shared" si="4"/>
        <v>6.9879999999999995</v>
      </c>
      <c r="Y12" s="23">
        <f t="shared" si="1"/>
        <v>104.82</v>
      </c>
    </row>
    <row r="13" spans="1:27" s="1" customFormat="1" x14ac:dyDescent="0.25">
      <c r="A13" s="1" t="s">
        <v>433</v>
      </c>
      <c r="B13" s="2" t="s">
        <v>453</v>
      </c>
      <c r="C13" s="1" t="s">
        <v>5</v>
      </c>
      <c r="D13" s="2" t="s">
        <v>436</v>
      </c>
      <c r="E13" s="1" t="s">
        <v>411</v>
      </c>
      <c r="F13" s="1" t="s">
        <v>411</v>
      </c>
      <c r="G13" s="3" t="s">
        <v>745</v>
      </c>
      <c r="H13" s="1" t="s">
        <v>3061</v>
      </c>
      <c r="I13" s="5" t="s">
        <v>744</v>
      </c>
      <c r="J13" s="5"/>
      <c r="K13" s="5"/>
      <c r="M13" s="1" t="s">
        <v>946</v>
      </c>
      <c r="N13" s="1">
        <v>1</v>
      </c>
      <c r="O13" s="1" t="s">
        <v>426</v>
      </c>
      <c r="P13" s="1">
        <v>1</v>
      </c>
      <c r="S13" s="1">
        <v>1</v>
      </c>
      <c r="U13" s="4">
        <v>2.61</v>
      </c>
      <c r="V13" s="4">
        <f t="shared" si="3"/>
        <v>2.61</v>
      </c>
      <c r="W13" s="33">
        <v>0.6</v>
      </c>
      <c r="X13" s="23">
        <f t="shared" si="4"/>
        <v>1.044</v>
      </c>
      <c r="Y13" s="23">
        <f t="shared" si="1"/>
        <v>1.044</v>
      </c>
    </row>
    <row r="14" spans="1:27" s="16" customFormat="1" x14ac:dyDescent="0.25">
      <c r="A14" s="1" t="s">
        <v>433</v>
      </c>
      <c r="B14" s="2" t="s">
        <v>453</v>
      </c>
      <c r="C14" s="1" t="s">
        <v>5</v>
      </c>
      <c r="D14" s="2" t="s">
        <v>436</v>
      </c>
      <c r="E14" s="1" t="s">
        <v>411</v>
      </c>
      <c r="F14" s="1" t="s">
        <v>411</v>
      </c>
      <c r="G14" s="3" t="s">
        <v>741</v>
      </c>
      <c r="H14" s="1"/>
      <c r="I14" s="5" t="s">
        <v>740</v>
      </c>
      <c r="J14" s="5"/>
      <c r="K14" s="5"/>
      <c r="L14" s="1"/>
      <c r="M14" s="1" t="s">
        <v>946</v>
      </c>
      <c r="N14" s="1">
        <v>3</v>
      </c>
      <c r="O14" s="1" t="s">
        <v>426</v>
      </c>
      <c r="P14" s="1">
        <v>1</v>
      </c>
      <c r="Q14" s="1"/>
      <c r="R14" s="1"/>
      <c r="S14" s="1">
        <v>1</v>
      </c>
      <c r="T14" s="1"/>
      <c r="U14" s="4">
        <v>71.180000000000007</v>
      </c>
      <c r="V14" s="4">
        <f t="shared" si="3"/>
        <v>213.54000000000002</v>
      </c>
      <c r="W14" s="33">
        <v>0.6</v>
      </c>
      <c r="X14" s="23">
        <f t="shared" si="4"/>
        <v>28.472000000000005</v>
      </c>
      <c r="Y14" s="23">
        <f t="shared" si="1"/>
        <v>85.416000000000011</v>
      </c>
      <c r="Z14" s="1"/>
      <c r="AA14" s="1"/>
    </row>
    <row r="15" spans="1:27" s="1" customFormat="1" x14ac:dyDescent="0.25">
      <c r="A15" s="1" t="s">
        <v>433</v>
      </c>
      <c r="B15" s="2" t="s">
        <v>453</v>
      </c>
      <c r="C15" s="1" t="s">
        <v>38</v>
      </c>
      <c r="D15" s="2" t="s">
        <v>436</v>
      </c>
      <c r="E15" s="1" t="s">
        <v>411</v>
      </c>
      <c r="F15" s="1" t="s">
        <v>411</v>
      </c>
      <c r="G15" s="3" t="s">
        <v>849</v>
      </c>
      <c r="H15" s="1" t="s">
        <v>3117</v>
      </c>
      <c r="I15" s="5" t="s">
        <v>782</v>
      </c>
      <c r="J15" s="5"/>
      <c r="K15" s="5"/>
      <c r="M15" s="1" t="s">
        <v>946</v>
      </c>
      <c r="N15" s="1">
        <v>1</v>
      </c>
      <c r="O15" s="1" t="s">
        <v>426</v>
      </c>
      <c r="P15" s="1">
        <v>1</v>
      </c>
      <c r="S15" s="1">
        <v>1</v>
      </c>
      <c r="U15" s="4">
        <v>3.11</v>
      </c>
      <c r="V15" s="4">
        <f t="shared" si="3"/>
        <v>3.11</v>
      </c>
      <c r="W15" s="33">
        <v>0.6</v>
      </c>
      <c r="X15" s="23">
        <f t="shared" si="4"/>
        <v>1.244</v>
      </c>
      <c r="Y15" s="23">
        <f t="shared" si="1"/>
        <v>1.244</v>
      </c>
    </row>
    <row r="16" spans="1:27" s="1" customFormat="1" x14ac:dyDescent="0.25">
      <c r="A16" s="1" t="s">
        <v>433</v>
      </c>
      <c r="B16" s="2" t="s">
        <v>453</v>
      </c>
      <c r="C16" s="1" t="s">
        <v>38</v>
      </c>
      <c r="D16" s="2" t="s">
        <v>436</v>
      </c>
      <c r="E16" s="1" t="s">
        <v>411</v>
      </c>
      <c r="F16" s="1" t="s">
        <v>411</v>
      </c>
      <c r="G16" s="3" t="s">
        <v>865</v>
      </c>
      <c r="H16" s="1" t="s">
        <v>3118</v>
      </c>
      <c r="I16" s="5" t="s">
        <v>864</v>
      </c>
      <c r="J16" s="5"/>
      <c r="K16" s="5"/>
      <c r="M16" s="1" t="s">
        <v>946</v>
      </c>
      <c r="N16" s="1">
        <v>0</v>
      </c>
      <c r="O16" s="1" t="s">
        <v>426</v>
      </c>
      <c r="P16" s="1">
        <v>1</v>
      </c>
      <c r="S16" s="1">
        <v>1</v>
      </c>
      <c r="U16" s="4">
        <v>100.96</v>
      </c>
      <c r="V16" s="4"/>
      <c r="W16" s="33">
        <v>0.6</v>
      </c>
      <c r="X16" s="23">
        <f t="shared" si="4"/>
        <v>40.384</v>
      </c>
      <c r="Y16" s="23">
        <f t="shared" si="1"/>
        <v>0</v>
      </c>
    </row>
    <row r="17" spans="1:27" s="1" customFormat="1" x14ac:dyDescent="0.25">
      <c r="A17" s="1" t="s">
        <v>433</v>
      </c>
      <c r="B17" s="2" t="s">
        <v>453</v>
      </c>
      <c r="C17" s="1" t="s">
        <v>38</v>
      </c>
      <c r="D17" s="2" t="s">
        <v>436</v>
      </c>
      <c r="E17" s="1" t="s">
        <v>411</v>
      </c>
      <c r="F17" s="1" t="s">
        <v>411</v>
      </c>
      <c r="G17" s="3" t="s">
        <v>853</v>
      </c>
      <c r="I17" s="5" t="s">
        <v>852</v>
      </c>
      <c r="J17" s="5"/>
      <c r="K17" s="5"/>
      <c r="M17" s="1" t="s">
        <v>946</v>
      </c>
      <c r="N17" s="1">
        <v>2</v>
      </c>
      <c r="O17" s="1" t="s">
        <v>426</v>
      </c>
      <c r="P17" s="1">
        <v>1</v>
      </c>
      <c r="S17" s="1">
        <v>1</v>
      </c>
      <c r="U17" s="4">
        <v>61.11</v>
      </c>
      <c r="V17" s="4">
        <f t="shared" ref="V17:V23" si="5">U17*N17</f>
        <v>122.22</v>
      </c>
      <c r="W17" s="33">
        <v>0.6</v>
      </c>
      <c r="X17" s="23">
        <f t="shared" si="4"/>
        <v>24.444000000000003</v>
      </c>
      <c r="Y17" s="23">
        <f t="shared" si="1"/>
        <v>48.888000000000005</v>
      </c>
    </row>
    <row r="18" spans="1:27" s="1" customFormat="1" x14ac:dyDescent="0.25">
      <c r="A18" s="1" t="s">
        <v>433</v>
      </c>
      <c r="B18" s="2" t="s">
        <v>453</v>
      </c>
      <c r="C18" s="1" t="s">
        <v>38</v>
      </c>
      <c r="D18" s="2" t="s">
        <v>436</v>
      </c>
      <c r="E18" s="1" t="s">
        <v>411</v>
      </c>
      <c r="F18" s="1" t="s">
        <v>411</v>
      </c>
      <c r="G18" s="3" t="s">
        <v>859</v>
      </c>
      <c r="H18" s="1" t="s">
        <v>3062</v>
      </c>
      <c r="I18" s="5" t="s">
        <v>858</v>
      </c>
      <c r="J18" s="5"/>
      <c r="K18" s="5"/>
      <c r="M18" s="1" t="s">
        <v>946</v>
      </c>
      <c r="N18" s="1">
        <v>4</v>
      </c>
      <c r="O18" s="1" t="s">
        <v>426</v>
      </c>
      <c r="P18" s="1">
        <v>1</v>
      </c>
      <c r="S18" s="1">
        <v>1</v>
      </c>
      <c r="U18" s="4">
        <v>8.65</v>
      </c>
      <c r="V18" s="4">
        <f t="shared" si="5"/>
        <v>34.6</v>
      </c>
      <c r="W18" s="33">
        <v>0.6</v>
      </c>
      <c r="X18" s="23">
        <f t="shared" si="4"/>
        <v>3.4600000000000004</v>
      </c>
      <c r="Y18" s="23">
        <f t="shared" si="1"/>
        <v>13.840000000000002</v>
      </c>
    </row>
    <row r="19" spans="1:27" s="1" customFormat="1" x14ac:dyDescent="0.25">
      <c r="A19" s="1" t="s">
        <v>433</v>
      </c>
      <c r="B19" s="2" t="s">
        <v>453</v>
      </c>
      <c r="C19" s="1" t="s">
        <v>38</v>
      </c>
      <c r="D19" s="2" t="s">
        <v>436</v>
      </c>
      <c r="E19" s="1" t="s">
        <v>411</v>
      </c>
      <c r="F19" s="1" t="s">
        <v>411</v>
      </c>
      <c r="G19" s="3" t="s">
        <v>861</v>
      </c>
      <c r="H19" s="1" t="s">
        <v>3063</v>
      </c>
      <c r="I19" s="5" t="s">
        <v>860</v>
      </c>
      <c r="J19" s="5"/>
      <c r="K19" s="5"/>
      <c r="M19" s="1" t="s">
        <v>946</v>
      </c>
      <c r="N19" s="1">
        <v>5</v>
      </c>
      <c r="O19" s="1" t="s">
        <v>426</v>
      </c>
      <c r="P19" s="1">
        <v>1</v>
      </c>
      <c r="S19" s="1">
        <v>1</v>
      </c>
      <c r="U19" s="4">
        <v>5.21</v>
      </c>
      <c r="V19" s="4">
        <f t="shared" si="5"/>
        <v>26.05</v>
      </c>
      <c r="W19" s="33">
        <v>0.6</v>
      </c>
      <c r="X19" s="23">
        <f t="shared" si="4"/>
        <v>2.0840000000000001</v>
      </c>
      <c r="Y19" s="23">
        <f t="shared" si="1"/>
        <v>10.42</v>
      </c>
    </row>
    <row r="20" spans="1:27" s="1" customFormat="1" x14ac:dyDescent="0.25">
      <c r="A20" s="1" t="s">
        <v>433</v>
      </c>
      <c r="B20" s="2" t="s">
        <v>453</v>
      </c>
      <c r="C20" s="1" t="s">
        <v>38</v>
      </c>
      <c r="D20" s="2" t="s">
        <v>436</v>
      </c>
      <c r="E20" s="1" t="s">
        <v>411</v>
      </c>
      <c r="F20" s="1" t="s">
        <v>411</v>
      </c>
      <c r="G20" s="3" t="s">
        <v>863</v>
      </c>
      <c r="H20" s="1" t="s">
        <v>3064</v>
      </c>
      <c r="I20" s="5" t="s">
        <v>862</v>
      </c>
      <c r="J20" s="5"/>
      <c r="K20" s="5"/>
      <c r="M20" s="1" t="s">
        <v>946</v>
      </c>
      <c r="N20" s="1">
        <v>3</v>
      </c>
      <c r="O20" s="1" t="s">
        <v>426</v>
      </c>
      <c r="P20" s="1">
        <v>1</v>
      </c>
      <c r="S20" s="1">
        <v>1</v>
      </c>
      <c r="U20" s="4">
        <v>1.1599999999999999</v>
      </c>
      <c r="V20" s="4">
        <f t="shared" si="5"/>
        <v>3.4799999999999995</v>
      </c>
      <c r="W20" s="33">
        <v>0.6</v>
      </c>
      <c r="X20" s="23">
        <f t="shared" si="4"/>
        <v>0.46399999999999997</v>
      </c>
      <c r="Y20" s="23">
        <f t="shared" si="1"/>
        <v>1.3919999999999999</v>
      </c>
    </row>
    <row r="21" spans="1:27" s="1" customFormat="1" x14ac:dyDescent="0.25">
      <c r="A21" s="1" t="s">
        <v>433</v>
      </c>
      <c r="B21" s="2" t="s">
        <v>453</v>
      </c>
      <c r="C21" s="1" t="s">
        <v>38</v>
      </c>
      <c r="D21" s="2" t="s">
        <v>436</v>
      </c>
      <c r="E21" s="1" t="s">
        <v>411</v>
      </c>
      <c r="F21" s="1" t="s">
        <v>411</v>
      </c>
      <c r="G21" s="3" t="s">
        <v>855</v>
      </c>
      <c r="I21" s="5" t="s">
        <v>854</v>
      </c>
      <c r="J21" s="5"/>
      <c r="K21" s="5"/>
      <c r="M21" s="1" t="s">
        <v>946</v>
      </c>
      <c r="N21" s="1">
        <v>1</v>
      </c>
      <c r="O21" s="1" t="s">
        <v>426</v>
      </c>
      <c r="P21" s="1">
        <v>1</v>
      </c>
      <c r="S21" s="1">
        <v>1</v>
      </c>
      <c r="U21" s="4">
        <v>11.28</v>
      </c>
      <c r="V21" s="4">
        <f t="shared" si="5"/>
        <v>11.28</v>
      </c>
      <c r="W21" s="33">
        <v>0.6</v>
      </c>
      <c r="X21" s="23">
        <f t="shared" si="4"/>
        <v>4.5119999999999996</v>
      </c>
      <c r="Y21" s="23">
        <f t="shared" si="1"/>
        <v>4.5119999999999996</v>
      </c>
    </row>
    <row r="22" spans="1:27" s="16" customFormat="1" x14ac:dyDescent="0.25">
      <c r="A22" s="1" t="s">
        <v>433</v>
      </c>
      <c r="B22" s="2" t="s">
        <v>453</v>
      </c>
      <c r="C22" s="1" t="s">
        <v>38</v>
      </c>
      <c r="D22" s="2" t="s">
        <v>436</v>
      </c>
      <c r="E22" s="1" t="s">
        <v>411</v>
      </c>
      <c r="F22" s="1" t="s">
        <v>411</v>
      </c>
      <c r="G22" s="3" t="s">
        <v>2466</v>
      </c>
      <c r="H22" s="1"/>
      <c r="I22" s="5" t="s">
        <v>2465</v>
      </c>
      <c r="J22" s="5"/>
      <c r="K22" s="5"/>
      <c r="L22" s="1"/>
      <c r="M22" s="1" t="s">
        <v>946</v>
      </c>
      <c r="N22" s="1">
        <v>1</v>
      </c>
      <c r="O22" s="1" t="s">
        <v>426</v>
      </c>
      <c r="P22" s="1">
        <v>1</v>
      </c>
      <c r="Q22" s="1"/>
      <c r="R22" s="1"/>
      <c r="S22" s="1">
        <v>1</v>
      </c>
      <c r="T22" s="1"/>
      <c r="U22" s="4">
        <v>45.56</v>
      </c>
      <c r="V22" s="4">
        <f t="shared" si="5"/>
        <v>45.56</v>
      </c>
      <c r="W22" s="33">
        <v>0.6</v>
      </c>
      <c r="X22" s="23">
        <f t="shared" si="4"/>
        <v>18.224</v>
      </c>
      <c r="Y22" s="23">
        <f t="shared" si="1"/>
        <v>18.224</v>
      </c>
      <c r="Z22" s="1"/>
      <c r="AA22" s="1"/>
    </row>
    <row r="23" spans="1:27" s="1" customFormat="1" x14ac:dyDescent="0.25">
      <c r="A23" s="1" t="s">
        <v>433</v>
      </c>
      <c r="B23" s="2" t="s">
        <v>453</v>
      </c>
      <c r="C23" s="1" t="s">
        <v>38</v>
      </c>
      <c r="D23" s="2" t="s">
        <v>436</v>
      </c>
      <c r="E23" s="1" t="s">
        <v>411</v>
      </c>
      <c r="F23" s="1" t="s">
        <v>411</v>
      </c>
      <c r="G23" s="3" t="s">
        <v>857</v>
      </c>
      <c r="I23" s="5" t="s">
        <v>856</v>
      </c>
      <c r="J23" s="5"/>
      <c r="K23" s="5"/>
      <c r="M23" s="1" t="s">
        <v>946</v>
      </c>
      <c r="N23" s="1">
        <v>3</v>
      </c>
      <c r="O23" s="1" t="s">
        <v>426</v>
      </c>
      <c r="P23" s="1">
        <v>1</v>
      </c>
      <c r="S23" s="1">
        <v>1</v>
      </c>
      <c r="U23" s="4">
        <v>33.35</v>
      </c>
      <c r="V23" s="4">
        <f t="shared" si="5"/>
        <v>100.05000000000001</v>
      </c>
      <c r="W23" s="33">
        <v>0.6</v>
      </c>
      <c r="X23" s="23">
        <f t="shared" si="4"/>
        <v>13.340000000000002</v>
      </c>
      <c r="Y23" s="23">
        <f t="shared" si="1"/>
        <v>40.020000000000003</v>
      </c>
    </row>
    <row r="24" spans="1:27" s="48" customFormat="1" x14ac:dyDescent="0.25">
      <c r="A24" s="48" t="s">
        <v>433</v>
      </c>
      <c r="B24" s="48">
        <v>15</v>
      </c>
      <c r="C24" s="48" t="s">
        <v>71</v>
      </c>
      <c r="D24" s="49" t="s">
        <v>436</v>
      </c>
      <c r="E24" s="48" t="s">
        <v>411</v>
      </c>
      <c r="F24" s="48" t="s">
        <v>411</v>
      </c>
      <c r="G24" s="50" t="s">
        <v>417</v>
      </c>
      <c r="I24" s="85" t="s">
        <v>410</v>
      </c>
      <c r="J24" s="85"/>
      <c r="K24" s="51" t="s">
        <v>2605</v>
      </c>
      <c r="M24" s="48" t="s">
        <v>429</v>
      </c>
      <c r="N24" s="48">
        <v>0</v>
      </c>
      <c r="O24" s="48" t="s">
        <v>478</v>
      </c>
      <c r="P24" s="48">
        <v>1</v>
      </c>
      <c r="R24" s="48" t="s">
        <v>416</v>
      </c>
      <c r="S24" s="48">
        <v>1</v>
      </c>
      <c r="U24" s="52"/>
      <c r="V24" s="52"/>
      <c r="W24" s="53"/>
      <c r="X24" s="54">
        <v>60</v>
      </c>
      <c r="Y24" s="54">
        <f t="shared" si="1"/>
        <v>0</v>
      </c>
    </row>
    <row r="25" spans="1:27" x14ac:dyDescent="0.25">
      <c r="A25" s="1" t="s">
        <v>433</v>
      </c>
      <c r="B25" s="2" t="s">
        <v>453</v>
      </c>
      <c r="C25" s="1" t="s">
        <v>142</v>
      </c>
      <c r="D25" s="2" t="s">
        <v>437</v>
      </c>
      <c r="E25" s="1" t="s">
        <v>411</v>
      </c>
      <c r="F25" s="1" t="s">
        <v>411</v>
      </c>
      <c r="G25" s="3" t="s">
        <v>722</v>
      </c>
      <c r="H25" s="1" t="s">
        <v>3119</v>
      </c>
      <c r="I25" s="5" t="s">
        <v>721</v>
      </c>
      <c r="J25" s="5"/>
      <c r="K25" s="5"/>
      <c r="L25" s="1"/>
      <c r="M25" s="1" t="s">
        <v>946</v>
      </c>
      <c r="N25" s="1">
        <v>1</v>
      </c>
      <c r="O25" s="1" t="s">
        <v>426</v>
      </c>
      <c r="P25" s="1">
        <v>1</v>
      </c>
      <c r="Q25" s="1"/>
      <c r="R25" s="1"/>
      <c r="S25" s="1">
        <v>1</v>
      </c>
      <c r="T25" s="1"/>
      <c r="U25" s="4">
        <v>221.83</v>
      </c>
      <c r="V25" s="4">
        <f t="shared" ref="V25:V46" si="6">U25*N25</f>
        <v>221.83</v>
      </c>
      <c r="W25" s="33">
        <v>0.6</v>
      </c>
      <c r="X25" s="23">
        <f t="shared" ref="X25:X47" si="7">U25*(1-W25)</f>
        <v>88.732000000000014</v>
      </c>
      <c r="Y25" s="23">
        <f t="shared" si="1"/>
        <v>88.732000000000014</v>
      </c>
      <c r="Z25" s="1"/>
      <c r="AA25" s="1"/>
    </row>
    <row r="26" spans="1:27" x14ac:dyDescent="0.25">
      <c r="A26" s="1" t="s">
        <v>433</v>
      </c>
      <c r="B26" s="2" t="s">
        <v>453</v>
      </c>
      <c r="C26" s="1" t="s">
        <v>5</v>
      </c>
      <c r="D26" s="2" t="s">
        <v>437</v>
      </c>
      <c r="E26" s="1" t="s">
        <v>411</v>
      </c>
      <c r="F26" s="1" t="s">
        <v>411</v>
      </c>
      <c r="G26" s="3" t="s">
        <v>751</v>
      </c>
      <c r="H26" s="1" t="s">
        <v>3065</v>
      </c>
      <c r="I26" s="5" t="s">
        <v>750</v>
      </c>
      <c r="J26" s="5"/>
      <c r="K26" s="5"/>
      <c r="L26" s="1"/>
      <c r="M26" s="1" t="s">
        <v>946</v>
      </c>
      <c r="N26" s="1">
        <v>3</v>
      </c>
      <c r="O26" s="1" t="s">
        <v>426</v>
      </c>
      <c r="P26" s="1">
        <v>1</v>
      </c>
      <c r="Q26" s="1"/>
      <c r="R26" s="1"/>
      <c r="S26" s="1">
        <v>1</v>
      </c>
      <c r="T26" s="1"/>
      <c r="U26" s="4">
        <v>8.76</v>
      </c>
      <c r="V26" s="4">
        <f t="shared" si="6"/>
        <v>26.28</v>
      </c>
      <c r="W26" s="33">
        <v>0.6</v>
      </c>
      <c r="X26" s="23">
        <f t="shared" si="7"/>
        <v>3.504</v>
      </c>
      <c r="Y26" s="23">
        <f t="shared" si="1"/>
        <v>10.512</v>
      </c>
      <c r="Z26" s="1"/>
      <c r="AA26" s="1"/>
    </row>
    <row r="27" spans="1:27" x14ac:dyDescent="0.25">
      <c r="A27" s="1" t="s">
        <v>433</v>
      </c>
      <c r="B27" s="2" t="s">
        <v>453</v>
      </c>
      <c r="C27" s="1" t="s">
        <v>5</v>
      </c>
      <c r="D27" s="2" t="s">
        <v>437</v>
      </c>
      <c r="E27" s="1" t="s">
        <v>411</v>
      </c>
      <c r="F27" s="1" t="s">
        <v>411</v>
      </c>
      <c r="G27" s="3" t="s">
        <v>753</v>
      </c>
      <c r="H27" s="1" t="s">
        <v>3066</v>
      </c>
      <c r="I27" s="5" t="s">
        <v>752</v>
      </c>
      <c r="J27" s="5"/>
      <c r="K27" s="5"/>
      <c r="L27" s="1"/>
      <c r="M27" s="1" t="s">
        <v>946</v>
      </c>
      <c r="N27" s="1">
        <v>3</v>
      </c>
      <c r="O27" s="1" t="s">
        <v>426</v>
      </c>
      <c r="P27" s="1">
        <v>1</v>
      </c>
      <c r="Q27" s="1"/>
      <c r="R27" s="1"/>
      <c r="S27" s="1">
        <v>1</v>
      </c>
      <c r="T27" s="1"/>
      <c r="U27" s="4">
        <v>12.46</v>
      </c>
      <c r="V27" s="4">
        <f t="shared" si="6"/>
        <v>37.380000000000003</v>
      </c>
      <c r="W27" s="33">
        <v>0.6</v>
      </c>
      <c r="X27" s="23">
        <f t="shared" si="7"/>
        <v>4.9840000000000009</v>
      </c>
      <c r="Y27" s="23">
        <f t="shared" si="1"/>
        <v>14.952000000000002</v>
      </c>
      <c r="Z27" s="1"/>
      <c r="AA27" s="1"/>
    </row>
    <row r="28" spans="1:27" x14ac:dyDescent="0.25">
      <c r="A28" s="1" t="s">
        <v>433</v>
      </c>
      <c r="B28" s="2" t="s">
        <v>453</v>
      </c>
      <c r="C28" s="1" t="s">
        <v>5</v>
      </c>
      <c r="D28" s="2" t="s">
        <v>437</v>
      </c>
      <c r="E28" s="1" t="s">
        <v>411</v>
      </c>
      <c r="F28" s="1" t="s">
        <v>411</v>
      </c>
      <c r="G28" s="3" t="s">
        <v>1683</v>
      </c>
      <c r="H28" s="1" t="s">
        <v>3067</v>
      </c>
      <c r="I28" s="5" t="s">
        <v>1682</v>
      </c>
      <c r="J28" s="5"/>
      <c r="K28" s="5"/>
      <c r="L28" s="1"/>
      <c r="M28" s="1" t="s">
        <v>946</v>
      </c>
      <c r="N28" s="1">
        <v>2</v>
      </c>
      <c r="O28" s="1" t="s">
        <v>426</v>
      </c>
      <c r="P28" s="1">
        <v>1</v>
      </c>
      <c r="Q28" s="1"/>
      <c r="R28" s="1"/>
      <c r="S28" s="1">
        <v>1</v>
      </c>
      <c r="T28" s="1"/>
      <c r="U28" s="4">
        <v>3.5</v>
      </c>
      <c r="V28" s="4">
        <f t="shared" si="6"/>
        <v>7</v>
      </c>
      <c r="W28" s="33">
        <v>0.6</v>
      </c>
      <c r="X28" s="23">
        <f t="shared" si="7"/>
        <v>1.4000000000000001</v>
      </c>
      <c r="Y28" s="23">
        <f t="shared" si="1"/>
        <v>2.8000000000000003</v>
      </c>
      <c r="Z28" s="1"/>
      <c r="AA28" s="1"/>
    </row>
    <row r="29" spans="1:27" x14ac:dyDescent="0.25">
      <c r="A29" s="1" t="s">
        <v>433</v>
      </c>
      <c r="B29" s="2" t="s">
        <v>453</v>
      </c>
      <c r="C29" s="1" t="s">
        <v>5</v>
      </c>
      <c r="D29" s="2" t="s">
        <v>437</v>
      </c>
      <c r="E29" s="1" t="s">
        <v>411</v>
      </c>
      <c r="F29" s="1" t="s">
        <v>411</v>
      </c>
      <c r="G29" s="3" t="s">
        <v>755</v>
      </c>
      <c r="H29" s="1"/>
      <c r="I29" s="5" t="s">
        <v>754</v>
      </c>
      <c r="J29" s="5"/>
      <c r="K29" s="5"/>
      <c r="L29" s="1"/>
      <c r="M29" s="1" t="s">
        <v>946</v>
      </c>
      <c r="N29" s="1">
        <v>1</v>
      </c>
      <c r="O29" s="1" t="s">
        <v>426</v>
      </c>
      <c r="P29" s="1">
        <v>1</v>
      </c>
      <c r="Q29" s="1"/>
      <c r="R29" s="1"/>
      <c r="S29" s="1">
        <v>1</v>
      </c>
      <c r="T29" s="1"/>
      <c r="U29" s="4">
        <v>19.489999999999998</v>
      </c>
      <c r="V29" s="4">
        <f t="shared" si="6"/>
        <v>19.489999999999998</v>
      </c>
      <c r="W29" s="33">
        <v>0.6</v>
      </c>
      <c r="X29" s="23">
        <f t="shared" si="7"/>
        <v>7.7959999999999994</v>
      </c>
      <c r="Y29" s="23">
        <f t="shared" si="1"/>
        <v>7.7959999999999994</v>
      </c>
      <c r="Z29" s="1"/>
      <c r="AA29" s="1"/>
    </row>
    <row r="30" spans="1:27" x14ac:dyDescent="0.25">
      <c r="A30" s="1" t="s">
        <v>433</v>
      </c>
      <c r="B30" s="2" t="s">
        <v>453</v>
      </c>
      <c r="C30" s="1" t="s">
        <v>5</v>
      </c>
      <c r="D30" s="2" t="s">
        <v>437</v>
      </c>
      <c r="E30" s="1" t="s">
        <v>411</v>
      </c>
      <c r="F30" s="1" t="s">
        <v>411</v>
      </c>
      <c r="G30" s="3" t="s">
        <v>747</v>
      </c>
      <c r="H30" s="1" t="s">
        <v>3068</v>
      </c>
      <c r="I30" s="5" t="s">
        <v>746</v>
      </c>
      <c r="J30" s="5"/>
      <c r="K30" s="5"/>
      <c r="L30" s="1"/>
      <c r="M30" s="1" t="s">
        <v>946</v>
      </c>
      <c r="N30" s="1">
        <v>2</v>
      </c>
      <c r="O30" s="1" t="s">
        <v>426</v>
      </c>
      <c r="P30" s="1">
        <v>1</v>
      </c>
      <c r="Q30" s="1"/>
      <c r="R30" s="1"/>
      <c r="S30" s="1">
        <v>1</v>
      </c>
      <c r="T30" s="1"/>
      <c r="U30" s="4">
        <v>6.69</v>
      </c>
      <c r="V30" s="4">
        <f t="shared" si="6"/>
        <v>13.38</v>
      </c>
      <c r="W30" s="33">
        <v>0.6</v>
      </c>
      <c r="X30" s="23">
        <f t="shared" si="7"/>
        <v>2.6760000000000002</v>
      </c>
      <c r="Y30" s="23">
        <f t="shared" si="1"/>
        <v>5.3520000000000003</v>
      </c>
      <c r="Z30" s="1"/>
      <c r="AA30" s="1"/>
    </row>
    <row r="31" spans="1:27" x14ac:dyDescent="0.25">
      <c r="A31" s="1" t="s">
        <v>433</v>
      </c>
      <c r="B31" s="2" t="s">
        <v>453</v>
      </c>
      <c r="C31" s="1" t="s">
        <v>5</v>
      </c>
      <c r="D31" s="2" t="s">
        <v>437</v>
      </c>
      <c r="E31" s="1" t="s">
        <v>411</v>
      </c>
      <c r="F31" s="1" t="s">
        <v>411</v>
      </c>
      <c r="G31" s="3" t="s">
        <v>749</v>
      </c>
      <c r="H31" s="1" t="s">
        <v>3069</v>
      </c>
      <c r="I31" s="5" t="s">
        <v>748</v>
      </c>
      <c r="J31" s="5"/>
      <c r="K31" s="5"/>
      <c r="L31" s="1"/>
      <c r="M31" s="1" t="s">
        <v>946</v>
      </c>
      <c r="N31" s="1">
        <v>1</v>
      </c>
      <c r="O31" s="1" t="s">
        <v>426</v>
      </c>
      <c r="P31" s="1">
        <v>1</v>
      </c>
      <c r="Q31" s="1"/>
      <c r="R31" s="1"/>
      <c r="S31" s="1">
        <v>1</v>
      </c>
      <c r="T31" s="1"/>
      <c r="U31" s="4">
        <v>5.16</v>
      </c>
      <c r="V31" s="4">
        <f t="shared" si="6"/>
        <v>5.16</v>
      </c>
      <c r="W31" s="33">
        <v>0.6</v>
      </c>
      <c r="X31" s="23">
        <f t="shared" si="7"/>
        <v>2.0640000000000001</v>
      </c>
      <c r="Y31" s="23">
        <f t="shared" si="1"/>
        <v>2.0640000000000001</v>
      </c>
      <c r="Z31" s="1"/>
      <c r="AA31" s="1"/>
    </row>
    <row r="32" spans="1:27" x14ac:dyDescent="0.25">
      <c r="A32" s="1" t="s">
        <v>433</v>
      </c>
      <c r="B32" s="2" t="s">
        <v>453</v>
      </c>
      <c r="C32" s="1" t="s">
        <v>5</v>
      </c>
      <c r="D32" s="2" t="s">
        <v>437</v>
      </c>
      <c r="E32" s="1" t="s">
        <v>411</v>
      </c>
      <c r="F32" s="1" t="s">
        <v>411</v>
      </c>
      <c r="G32" s="3" t="s">
        <v>1724</v>
      </c>
      <c r="H32" s="1" t="s">
        <v>3070</v>
      </c>
      <c r="I32" s="5" t="s">
        <v>1723</v>
      </c>
      <c r="J32" s="5"/>
      <c r="K32" s="5"/>
      <c r="L32" s="1"/>
      <c r="M32" s="1" t="s">
        <v>946</v>
      </c>
      <c r="N32" s="1">
        <v>1</v>
      </c>
      <c r="O32" s="1" t="s">
        <v>426</v>
      </c>
      <c r="P32" s="1">
        <v>1</v>
      </c>
      <c r="Q32" s="1"/>
      <c r="R32" s="1"/>
      <c r="S32" s="1">
        <v>1</v>
      </c>
      <c r="T32" s="1"/>
      <c r="U32" s="4">
        <v>10.92</v>
      </c>
      <c r="V32" s="4">
        <f t="shared" si="6"/>
        <v>10.92</v>
      </c>
      <c r="W32" s="33">
        <v>0.6</v>
      </c>
      <c r="X32" s="23">
        <f t="shared" si="7"/>
        <v>4.3680000000000003</v>
      </c>
      <c r="Y32" s="23">
        <f t="shared" ref="Y32:Y63" si="8">X32*N32</f>
        <v>4.3680000000000003</v>
      </c>
      <c r="Z32" s="1"/>
      <c r="AA32" s="1"/>
    </row>
    <row r="33" spans="1:27" x14ac:dyDescent="0.25">
      <c r="A33" s="1" t="s">
        <v>433</v>
      </c>
      <c r="B33" s="2" t="s">
        <v>453</v>
      </c>
      <c r="C33" s="1" t="s">
        <v>38</v>
      </c>
      <c r="D33" s="2" t="s">
        <v>437</v>
      </c>
      <c r="E33" s="1" t="s">
        <v>411</v>
      </c>
      <c r="F33" s="1" t="s">
        <v>411</v>
      </c>
      <c r="G33" s="3" t="s">
        <v>870</v>
      </c>
      <c r="H33" s="1"/>
      <c r="I33" s="5" t="s">
        <v>869</v>
      </c>
      <c r="J33" s="5"/>
      <c r="K33" s="5"/>
      <c r="L33" s="1"/>
      <c r="M33" s="1" t="s">
        <v>946</v>
      </c>
      <c r="N33" s="1">
        <v>1</v>
      </c>
      <c r="O33" s="1" t="s">
        <v>426</v>
      </c>
      <c r="P33" s="1">
        <v>1</v>
      </c>
      <c r="Q33" s="1"/>
      <c r="R33" s="1"/>
      <c r="S33" s="1">
        <v>1</v>
      </c>
      <c r="T33" s="1"/>
      <c r="U33" s="4">
        <v>14.05</v>
      </c>
      <c r="V33" s="4">
        <f t="shared" si="6"/>
        <v>14.05</v>
      </c>
      <c r="W33" s="33">
        <v>0.6</v>
      </c>
      <c r="X33" s="23">
        <f t="shared" si="7"/>
        <v>5.620000000000001</v>
      </c>
      <c r="Y33" s="23">
        <f t="shared" si="8"/>
        <v>5.620000000000001</v>
      </c>
      <c r="Z33" s="1"/>
      <c r="AA33" s="1"/>
    </row>
    <row r="34" spans="1:27" x14ac:dyDescent="0.25">
      <c r="A34" s="1" t="s">
        <v>433</v>
      </c>
      <c r="B34" s="2" t="s">
        <v>453</v>
      </c>
      <c r="C34" s="1" t="s">
        <v>38</v>
      </c>
      <c r="D34" s="2" t="s">
        <v>437</v>
      </c>
      <c r="E34" s="1" t="s">
        <v>411</v>
      </c>
      <c r="F34" s="1" t="s">
        <v>411</v>
      </c>
      <c r="G34" s="3" t="s">
        <v>879</v>
      </c>
      <c r="H34" s="1" t="s">
        <v>3071</v>
      </c>
      <c r="I34" s="5" t="s">
        <v>878</v>
      </c>
      <c r="J34" s="5"/>
      <c r="K34" s="5"/>
      <c r="L34" s="1"/>
      <c r="M34" s="1" t="s">
        <v>946</v>
      </c>
      <c r="N34" s="1">
        <v>1</v>
      </c>
      <c r="O34" s="1" t="s">
        <v>426</v>
      </c>
      <c r="P34" s="1">
        <v>1</v>
      </c>
      <c r="Q34" s="1"/>
      <c r="R34" s="1"/>
      <c r="S34" s="1">
        <v>1</v>
      </c>
      <c r="T34" s="1"/>
      <c r="U34" s="4">
        <v>3.11</v>
      </c>
      <c r="V34" s="4">
        <f t="shared" si="6"/>
        <v>3.11</v>
      </c>
      <c r="W34" s="33">
        <v>0.6</v>
      </c>
      <c r="X34" s="23">
        <f t="shared" si="7"/>
        <v>1.244</v>
      </c>
      <c r="Y34" s="23">
        <f t="shared" si="8"/>
        <v>1.244</v>
      </c>
      <c r="Z34" s="1"/>
      <c r="AA34" s="1"/>
    </row>
    <row r="35" spans="1:27" x14ac:dyDescent="0.25">
      <c r="A35" s="1" t="s">
        <v>433</v>
      </c>
      <c r="B35" s="2" t="s">
        <v>453</v>
      </c>
      <c r="C35" s="1" t="s">
        <v>38</v>
      </c>
      <c r="D35" s="2" t="s">
        <v>437</v>
      </c>
      <c r="E35" s="1" t="s">
        <v>411</v>
      </c>
      <c r="F35" s="1" t="s">
        <v>411</v>
      </c>
      <c r="G35" s="3" t="s">
        <v>868</v>
      </c>
      <c r="H35" s="1"/>
      <c r="I35" s="5" t="s">
        <v>867</v>
      </c>
      <c r="J35" s="5"/>
      <c r="K35" s="5"/>
      <c r="L35" s="1"/>
      <c r="M35" s="1" t="s">
        <v>946</v>
      </c>
      <c r="N35" s="1">
        <v>1</v>
      </c>
      <c r="O35" s="1" t="s">
        <v>426</v>
      </c>
      <c r="P35" s="1">
        <v>1</v>
      </c>
      <c r="Q35" s="1"/>
      <c r="R35" s="1"/>
      <c r="S35" s="1">
        <v>1</v>
      </c>
      <c r="T35" s="1"/>
      <c r="U35" s="4">
        <v>5.46</v>
      </c>
      <c r="V35" s="4">
        <f t="shared" si="6"/>
        <v>5.46</v>
      </c>
      <c r="W35" s="33">
        <v>0.6</v>
      </c>
      <c r="X35" s="23">
        <f t="shared" si="7"/>
        <v>2.1840000000000002</v>
      </c>
      <c r="Y35" s="23">
        <f t="shared" si="8"/>
        <v>2.1840000000000002</v>
      </c>
      <c r="Z35" s="1"/>
      <c r="AA35" s="1"/>
    </row>
    <row r="36" spans="1:27" x14ac:dyDescent="0.25">
      <c r="A36" s="1" t="s">
        <v>433</v>
      </c>
      <c r="B36" s="2" t="s">
        <v>453</v>
      </c>
      <c r="C36" s="1" t="s">
        <v>38</v>
      </c>
      <c r="D36" s="2" t="s">
        <v>437</v>
      </c>
      <c r="E36" s="1" t="s">
        <v>411</v>
      </c>
      <c r="F36" s="1" t="s">
        <v>411</v>
      </c>
      <c r="G36" s="3" t="s">
        <v>874</v>
      </c>
      <c r="H36" s="1" t="s">
        <v>3072</v>
      </c>
      <c r="I36" s="5" t="s">
        <v>873</v>
      </c>
      <c r="J36" s="5"/>
      <c r="K36" s="5"/>
      <c r="L36" s="1"/>
      <c r="M36" s="1" t="s">
        <v>946</v>
      </c>
      <c r="N36" s="1">
        <v>1</v>
      </c>
      <c r="O36" s="1" t="s">
        <v>426</v>
      </c>
      <c r="P36" s="1">
        <v>1</v>
      </c>
      <c r="Q36" s="1"/>
      <c r="R36" s="1"/>
      <c r="S36" s="1">
        <v>1</v>
      </c>
      <c r="T36" s="1"/>
      <c r="U36" s="4">
        <v>5.05</v>
      </c>
      <c r="V36" s="4">
        <f t="shared" si="6"/>
        <v>5.05</v>
      </c>
      <c r="W36" s="33">
        <v>0.6</v>
      </c>
      <c r="X36" s="23">
        <f t="shared" si="7"/>
        <v>2.02</v>
      </c>
      <c r="Y36" s="23">
        <f t="shared" si="8"/>
        <v>2.02</v>
      </c>
      <c r="Z36" s="1"/>
      <c r="AA36" s="1"/>
    </row>
    <row r="37" spans="1:27" x14ac:dyDescent="0.25">
      <c r="A37" s="1" t="s">
        <v>433</v>
      </c>
      <c r="B37" s="2" t="s">
        <v>453</v>
      </c>
      <c r="C37" s="1" t="s">
        <v>38</v>
      </c>
      <c r="D37" s="2" t="s">
        <v>437</v>
      </c>
      <c r="E37" s="1" t="s">
        <v>411</v>
      </c>
      <c r="F37" s="1" t="s">
        <v>411</v>
      </c>
      <c r="G37" s="3" t="s">
        <v>876</v>
      </c>
      <c r="H37" s="1"/>
      <c r="I37" s="5" t="s">
        <v>875</v>
      </c>
      <c r="J37" s="5"/>
      <c r="K37" s="5"/>
      <c r="L37" s="1"/>
      <c r="M37" s="1" t="s">
        <v>946</v>
      </c>
      <c r="N37" s="1">
        <v>1</v>
      </c>
      <c r="O37" s="1" t="s">
        <v>426</v>
      </c>
      <c r="P37" s="1">
        <v>1</v>
      </c>
      <c r="Q37" s="1"/>
      <c r="R37" s="1"/>
      <c r="S37" s="1">
        <v>1</v>
      </c>
      <c r="T37" s="1"/>
      <c r="U37" s="4">
        <v>20.85</v>
      </c>
      <c r="V37" s="4">
        <f t="shared" si="6"/>
        <v>20.85</v>
      </c>
      <c r="W37" s="33">
        <v>0.6</v>
      </c>
      <c r="X37" s="23">
        <f t="shared" si="7"/>
        <v>8.3400000000000016</v>
      </c>
      <c r="Y37" s="23">
        <f t="shared" si="8"/>
        <v>8.3400000000000016</v>
      </c>
      <c r="Z37" s="1"/>
      <c r="AA37" s="1"/>
    </row>
    <row r="38" spans="1:27" x14ac:dyDescent="0.25">
      <c r="A38" s="1" t="s">
        <v>433</v>
      </c>
      <c r="B38" s="2" t="s">
        <v>453</v>
      </c>
      <c r="C38" s="1" t="s">
        <v>38</v>
      </c>
      <c r="D38" s="2" t="s">
        <v>437</v>
      </c>
      <c r="E38" s="1" t="s">
        <v>411</v>
      </c>
      <c r="F38" s="1" t="s">
        <v>411</v>
      </c>
      <c r="G38" s="3" t="s">
        <v>872</v>
      </c>
      <c r="H38" s="1"/>
      <c r="I38" s="5" t="s">
        <v>871</v>
      </c>
      <c r="J38" s="5"/>
      <c r="K38" s="5"/>
      <c r="L38" s="1"/>
      <c r="M38" s="1" t="s">
        <v>946</v>
      </c>
      <c r="N38" s="1">
        <v>1</v>
      </c>
      <c r="O38" s="1" t="s">
        <v>426</v>
      </c>
      <c r="P38" s="1">
        <v>1</v>
      </c>
      <c r="Q38" s="1"/>
      <c r="R38" s="1"/>
      <c r="S38" s="1">
        <v>1</v>
      </c>
      <c r="T38" s="1"/>
      <c r="U38" s="4">
        <v>10.42</v>
      </c>
      <c r="V38" s="4">
        <f t="shared" si="6"/>
        <v>10.42</v>
      </c>
      <c r="W38" s="33">
        <v>0.6</v>
      </c>
      <c r="X38" s="23">
        <f t="shared" si="7"/>
        <v>4.1680000000000001</v>
      </c>
      <c r="Y38" s="23">
        <f t="shared" si="8"/>
        <v>4.1680000000000001</v>
      </c>
      <c r="Z38" s="1"/>
      <c r="AA38" s="1"/>
    </row>
    <row r="39" spans="1:27" x14ac:dyDescent="0.25">
      <c r="A39" s="1" t="s">
        <v>433</v>
      </c>
      <c r="B39" s="2" t="s">
        <v>453</v>
      </c>
      <c r="C39" s="1" t="s">
        <v>38</v>
      </c>
      <c r="D39" s="2" t="s">
        <v>437</v>
      </c>
      <c r="E39" s="1" t="s">
        <v>411</v>
      </c>
      <c r="F39" s="1" t="s">
        <v>411</v>
      </c>
      <c r="G39" s="3" t="s">
        <v>877</v>
      </c>
      <c r="H39" s="1" t="s">
        <v>3120</v>
      </c>
      <c r="I39" s="5" t="s">
        <v>1475</v>
      </c>
      <c r="J39" s="5"/>
      <c r="K39" s="5"/>
      <c r="L39" s="1"/>
      <c r="M39" s="1" t="s">
        <v>946</v>
      </c>
      <c r="N39" s="1">
        <v>1</v>
      </c>
      <c r="O39" s="1" t="s">
        <v>426</v>
      </c>
      <c r="P39" s="1">
        <v>1</v>
      </c>
      <c r="Q39" s="1"/>
      <c r="R39" s="1"/>
      <c r="S39" s="1">
        <v>1</v>
      </c>
      <c r="T39" s="1"/>
      <c r="U39" s="4">
        <v>10.66</v>
      </c>
      <c r="V39" s="4">
        <f t="shared" si="6"/>
        <v>10.66</v>
      </c>
      <c r="W39" s="33">
        <v>0.6</v>
      </c>
      <c r="X39" s="23">
        <f t="shared" si="7"/>
        <v>4.2640000000000002</v>
      </c>
      <c r="Y39" s="23">
        <f t="shared" si="8"/>
        <v>4.2640000000000002</v>
      </c>
      <c r="Z39" s="1"/>
      <c r="AA39" s="1"/>
    </row>
    <row r="40" spans="1:27" s="88" customFormat="1" x14ac:dyDescent="0.25">
      <c r="A40" s="93" t="s">
        <v>433</v>
      </c>
      <c r="B40" s="48">
        <v>15</v>
      </c>
      <c r="C40" s="48" t="s">
        <v>71</v>
      </c>
      <c r="D40" s="49" t="s">
        <v>437</v>
      </c>
      <c r="E40" s="48" t="s">
        <v>411</v>
      </c>
      <c r="F40" s="48" t="s">
        <v>411</v>
      </c>
      <c r="G40" s="50" t="s">
        <v>418</v>
      </c>
      <c r="H40" s="48"/>
      <c r="I40" s="85" t="s">
        <v>413</v>
      </c>
      <c r="J40" s="85"/>
      <c r="K40" s="51" t="s">
        <v>2605</v>
      </c>
      <c r="L40" s="48"/>
      <c r="M40" s="48" t="s">
        <v>429</v>
      </c>
      <c r="N40" s="48">
        <v>0</v>
      </c>
      <c r="O40" s="48" t="s">
        <v>478</v>
      </c>
      <c r="P40" s="48">
        <v>1</v>
      </c>
      <c r="Q40" s="48"/>
      <c r="R40" s="48" t="s">
        <v>416</v>
      </c>
      <c r="S40" s="48">
        <v>1</v>
      </c>
      <c r="T40" s="48"/>
      <c r="U40" s="52">
        <v>83.3</v>
      </c>
      <c r="V40" s="52">
        <f t="shared" si="6"/>
        <v>0</v>
      </c>
      <c r="W40" s="53">
        <v>0.5</v>
      </c>
      <c r="X40" s="54">
        <f t="shared" si="7"/>
        <v>41.65</v>
      </c>
      <c r="Y40" s="54">
        <f t="shared" si="8"/>
        <v>0</v>
      </c>
      <c r="Z40" s="48"/>
      <c r="AA40" s="48" t="s">
        <v>3358</v>
      </c>
    </row>
    <row r="41" spans="1:27" x14ac:dyDescent="0.25">
      <c r="A41" s="1" t="s">
        <v>433</v>
      </c>
      <c r="B41" s="2" t="s">
        <v>453</v>
      </c>
      <c r="C41" s="1" t="s">
        <v>142</v>
      </c>
      <c r="D41" s="2" t="s">
        <v>438</v>
      </c>
      <c r="E41" s="1" t="s">
        <v>411</v>
      </c>
      <c r="F41" s="1" t="s">
        <v>411</v>
      </c>
      <c r="G41" s="3" t="s">
        <v>724</v>
      </c>
      <c r="H41" s="1"/>
      <c r="I41" s="5" t="s">
        <v>723</v>
      </c>
      <c r="J41" s="5"/>
      <c r="K41" s="5"/>
      <c r="L41" s="1"/>
      <c r="M41" s="1" t="s">
        <v>946</v>
      </c>
      <c r="N41" s="1">
        <v>1</v>
      </c>
      <c r="O41" s="1" t="s">
        <v>426</v>
      </c>
      <c r="P41" s="1">
        <v>1</v>
      </c>
      <c r="Q41" s="1"/>
      <c r="R41" s="1"/>
      <c r="S41" s="1">
        <v>1</v>
      </c>
      <c r="T41" s="1"/>
      <c r="U41" s="4">
        <v>38.950000000000003</v>
      </c>
      <c r="V41" s="4">
        <f t="shared" si="6"/>
        <v>38.950000000000003</v>
      </c>
      <c r="W41" s="33">
        <v>0.6</v>
      </c>
      <c r="X41" s="23">
        <f t="shared" si="7"/>
        <v>15.580000000000002</v>
      </c>
      <c r="Y41" s="23">
        <f t="shared" si="8"/>
        <v>15.580000000000002</v>
      </c>
      <c r="Z41" s="1"/>
      <c r="AA41" s="1"/>
    </row>
    <row r="42" spans="1:27" x14ac:dyDescent="0.25">
      <c r="A42" s="1" t="s">
        <v>433</v>
      </c>
      <c r="B42" s="2" t="s">
        <v>453</v>
      </c>
      <c r="C42" s="1" t="s">
        <v>5</v>
      </c>
      <c r="D42" s="2" t="s">
        <v>438</v>
      </c>
      <c r="E42" s="1" t="s">
        <v>411</v>
      </c>
      <c r="F42" s="1" t="s">
        <v>411</v>
      </c>
      <c r="G42" s="3" t="s">
        <v>757</v>
      </c>
      <c r="H42" s="1" t="s">
        <v>3073</v>
      </c>
      <c r="I42" s="5" t="s">
        <v>756</v>
      </c>
      <c r="J42" s="5"/>
      <c r="K42" s="5"/>
      <c r="L42" s="1"/>
      <c r="M42" s="1" t="s">
        <v>946</v>
      </c>
      <c r="N42" s="1">
        <v>3</v>
      </c>
      <c r="O42" s="1" t="s">
        <v>426</v>
      </c>
      <c r="P42" s="1">
        <v>1</v>
      </c>
      <c r="Q42" s="1"/>
      <c r="R42" s="1"/>
      <c r="S42" s="1">
        <v>1</v>
      </c>
      <c r="T42" s="1"/>
      <c r="U42" s="4">
        <v>2.71</v>
      </c>
      <c r="V42" s="4">
        <f t="shared" si="6"/>
        <v>8.129999999999999</v>
      </c>
      <c r="W42" s="33">
        <v>0.6</v>
      </c>
      <c r="X42" s="23">
        <f t="shared" si="7"/>
        <v>1.0840000000000001</v>
      </c>
      <c r="Y42" s="23">
        <f t="shared" si="8"/>
        <v>3.2520000000000002</v>
      </c>
      <c r="Z42" s="1"/>
      <c r="AA42" s="1"/>
    </row>
    <row r="43" spans="1:27" x14ac:dyDescent="0.25">
      <c r="A43" s="1" t="s">
        <v>433</v>
      </c>
      <c r="B43" s="2" t="s">
        <v>453</v>
      </c>
      <c r="C43" s="1" t="s">
        <v>5</v>
      </c>
      <c r="D43" s="2" t="s">
        <v>438</v>
      </c>
      <c r="E43" s="1" t="s">
        <v>411</v>
      </c>
      <c r="F43" s="1" t="s">
        <v>411</v>
      </c>
      <c r="G43" s="3" t="s">
        <v>765</v>
      </c>
      <c r="H43" s="1"/>
      <c r="I43" s="5" t="s">
        <v>764</v>
      </c>
      <c r="J43" s="5"/>
      <c r="K43" s="5"/>
      <c r="L43" s="1"/>
      <c r="M43" s="1" t="s">
        <v>946</v>
      </c>
      <c r="N43" s="1">
        <v>5</v>
      </c>
      <c r="O43" s="1" t="s">
        <v>426</v>
      </c>
      <c r="P43" s="1">
        <v>5</v>
      </c>
      <c r="Q43" s="1"/>
      <c r="R43" s="1"/>
      <c r="S43" s="1">
        <v>1</v>
      </c>
      <c r="T43" s="1"/>
      <c r="U43" s="4">
        <v>3.7</v>
      </c>
      <c r="V43" s="4">
        <f t="shared" si="6"/>
        <v>18.5</v>
      </c>
      <c r="W43" s="33">
        <v>0.6</v>
      </c>
      <c r="X43" s="23">
        <f t="shared" si="7"/>
        <v>1.4800000000000002</v>
      </c>
      <c r="Y43" s="23">
        <f t="shared" si="8"/>
        <v>7.4000000000000012</v>
      </c>
      <c r="Z43" s="1"/>
      <c r="AA43" s="1"/>
    </row>
    <row r="44" spans="1:27" x14ac:dyDescent="0.25">
      <c r="A44" s="1" t="s">
        <v>433</v>
      </c>
      <c r="B44" s="2" t="s">
        <v>453</v>
      </c>
      <c r="C44" s="1" t="s">
        <v>5</v>
      </c>
      <c r="D44" s="2" t="s">
        <v>438</v>
      </c>
      <c r="E44" s="1" t="s">
        <v>411</v>
      </c>
      <c r="F44" s="1" t="s">
        <v>411</v>
      </c>
      <c r="G44" s="3" t="s">
        <v>761</v>
      </c>
      <c r="H44" s="1"/>
      <c r="I44" s="5" t="s">
        <v>760</v>
      </c>
      <c r="J44" s="5"/>
      <c r="K44" s="5"/>
      <c r="L44" s="1"/>
      <c r="M44" s="1" t="s">
        <v>946</v>
      </c>
      <c r="N44" s="1">
        <v>5</v>
      </c>
      <c r="O44" s="1" t="s">
        <v>426</v>
      </c>
      <c r="P44" s="1">
        <v>5</v>
      </c>
      <c r="Q44" s="1"/>
      <c r="R44" s="1"/>
      <c r="S44" s="1">
        <v>1</v>
      </c>
      <c r="T44" s="1"/>
      <c r="U44" s="4">
        <v>3.7</v>
      </c>
      <c r="V44" s="4">
        <f t="shared" si="6"/>
        <v>18.5</v>
      </c>
      <c r="W44" s="33">
        <v>0.6</v>
      </c>
      <c r="X44" s="23">
        <f t="shared" si="7"/>
        <v>1.4800000000000002</v>
      </c>
      <c r="Y44" s="23">
        <f t="shared" si="8"/>
        <v>7.4000000000000012</v>
      </c>
      <c r="Z44" s="1"/>
      <c r="AA44" s="1"/>
    </row>
    <row r="45" spans="1:27" x14ac:dyDescent="0.25">
      <c r="A45" s="1" t="s">
        <v>433</v>
      </c>
      <c r="B45" s="2" t="s">
        <v>453</v>
      </c>
      <c r="C45" s="1" t="s">
        <v>5</v>
      </c>
      <c r="D45" s="2" t="s">
        <v>438</v>
      </c>
      <c r="E45" s="1" t="s">
        <v>411</v>
      </c>
      <c r="F45" s="1" t="s">
        <v>411</v>
      </c>
      <c r="G45" s="3" t="s">
        <v>769</v>
      </c>
      <c r="H45" s="1" t="s">
        <v>3074</v>
      </c>
      <c r="I45" s="5" t="s">
        <v>768</v>
      </c>
      <c r="J45" s="5"/>
      <c r="K45" s="5"/>
      <c r="L45" s="1"/>
      <c r="M45" s="1" t="s">
        <v>946</v>
      </c>
      <c r="N45" s="1">
        <v>2</v>
      </c>
      <c r="O45" s="1" t="s">
        <v>426</v>
      </c>
      <c r="P45" s="1">
        <v>1</v>
      </c>
      <c r="Q45" s="1"/>
      <c r="R45" s="1"/>
      <c r="S45" s="1">
        <v>1</v>
      </c>
      <c r="T45" s="1"/>
      <c r="U45" s="4">
        <v>36.270000000000003</v>
      </c>
      <c r="V45" s="4">
        <f t="shared" si="6"/>
        <v>72.540000000000006</v>
      </c>
      <c r="W45" s="33">
        <v>0.6</v>
      </c>
      <c r="X45" s="23">
        <f t="shared" si="7"/>
        <v>14.508000000000003</v>
      </c>
      <c r="Y45" s="23">
        <f t="shared" si="8"/>
        <v>29.016000000000005</v>
      </c>
      <c r="Z45" s="1"/>
      <c r="AA45" s="1"/>
    </row>
    <row r="46" spans="1:27" x14ac:dyDescent="0.25">
      <c r="A46" s="1" t="s">
        <v>433</v>
      </c>
      <c r="B46" s="2" t="s">
        <v>453</v>
      </c>
      <c r="C46" s="1" t="s">
        <v>5</v>
      </c>
      <c r="D46" s="2" t="s">
        <v>438</v>
      </c>
      <c r="E46" s="1" t="s">
        <v>411</v>
      </c>
      <c r="F46" s="1" t="s">
        <v>411</v>
      </c>
      <c r="G46" s="3" t="s">
        <v>771</v>
      </c>
      <c r="H46" s="1" t="s">
        <v>3075</v>
      </c>
      <c r="I46" s="5" t="s">
        <v>770</v>
      </c>
      <c r="J46" s="5"/>
      <c r="K46" s="5"/>
      <c r="L46" s="1"/>
      <c r="M46" s="1" t="s">
        <v>946</v>
      </c>
      <c r="N46" s="1">
        <v>2</v>
      </c>
      <c r="O46" s="1" t="s">
        <v>426</v>
      </c>
      <c r="P46" s="1">
        <v>1</v>
      </c>
      <c r="Q46" s="1"/>
      <c r="R46" s="1"/>
      <c r="S46" s="1">
        <v>1</v>
      </c>
      <c r="T46" s="1"/>
      <c r="U46" s="4">
        <v>5.26</v>
      </c>
      <c r="V46" s="4">
        <f t="shared" si="6"/>
        <v>10.52</v>
      </c>
      <c r="W46" s="33">
        <v>0.6</v>
      </c>
      <c r="X46" s="23">
        <f t="shared" si="7"/>
        <v>2.1040000000000001</v>
      </c>
      <c r="Y46" s="23">
        <f t="shared" si="8"/>
        <v>4.2080000000000002</v>
      </c>
      <c r="Z46" s="1"/>
      <c r="AA46" s="1"/>
    </row>
    <row r="47" spans="1:27" x14ac:dyDescent="0.25">
      <c r="A47" s="1" t="s">
        <v>433</v>
      </c>
      <c r="B47" s="2" t="s">
        <v>453</v>
      </c>
      <c r="C47" s="1" t="s">
        <v>5</v>
      </c>
      <c r="D47" s="2" t="s">
        <v>438</v>
      </c>
      <c r="E47" s="1" t="s">
        <v>411</v>
      </c>
      <c r="F47" s="1" t="s">
        <v>411</v>
      </c>
      <c r="G47" s="3" t="s">
        <v>759</v>
      </c>
      <c r="H47" s="1" t="s">
        <v>3076</v>
      </c>
      <c r="I47" s="5" t="s">
        <v>758</v>
      </c>
      <c r="J47" s="5"/>
      <c r="K47" s="5"/>
      <c r="L47" s="1"/>
      <c r="M47" s="1" t="s">
        <v>946</v>
      </c>
      <c r="N47" s="1">
        <v>0</v>
      </c>
      <c r="O47" s="1" t="s">
        <v>426</v>
      </c>
      <c r="P47" s="1">
        <v>1</v>
      </c>
      <c r="Q47" s="1"/>
      <c r="R47" s="1"/>
      <c r="S47" s="1">
        <v>1</v>
      </c>
      <c r="T47" s="1"/>
      <c r="U47" s="4">
        <v>1.62</v>
      </c>
      <c r="V47" s="4"/>
      <c r="W47" s="33">
        <v>0.6</v>
      </c>
      <c r="X47" s="23">
        <f t="shared" si="7"/>
        <v>0.64800000000000013</v>
      </c>
      <c r="Y47" s="23">
        <f t="shared" si="8"/>
        <v>0</v>
      </c>
      <c r="Z47" s="1"/>
      <c r="AA47" s="1"/>
    </row>
    <row r="48" spans="1:27" x14ac:dyDescent="0.25">
      <c r="A48" s="1" t="s">
        <v>433</v>
      </c>
      <c r="B48" s="2" t="s">
        <v>453</v>
      </c>
      <c r="C48" s="1" t="s">
        <v>5</v>
      </c>
      <c r="D48" s="2" t="s">
        <v>438</v>
      </c>
      <c r="E48" s="1" t="s">
        <v>411</v>
      </c>
      <c r="F48" s="1" t="s">
        <v>411</v>
      </c>
      <c r="G48" s="3" t="s">
        <v>767</v>
      </c>
      <c r="H48" s="1"/>
      <c r="I48" s="5" t="s">
        <v>766</v>
      </c>
      <c r="J48" s="5" t="s">
        <v>3028</v>
      </c>
      <c r="K48" s="5"/>
      <c r="L48" s="1"/>
      <c r="M48" s="1" t="s">
        <v>946</v>
      </c>
      <c r="N48" s="1">
        <v>1</v>
      </c>
      <c r="O48" s="1" t="s">
        <v>426</v>
      </c>
      <c r="P48" s="1">
        <v>1</v>
      </c>
      <c r="Q48" s="1"/>
      <c r="R48" s="1"/>
      <c r="S48" s="1">
        <v>1</v>
      </c>
      <c r="T48" s="1"/>
      <c r="U48" s="4"/>
      <c r="V48" s="4"/>
      <c r="W48" s="33"/>
      <c r="X48" s="23">
        <v>5</v>
      </c>
      <c r="Y48" s="23">
        <f t="shared" si="8"/>
        <v>5</v>
      </c>
      <c r="Z48" s="1"/>
      <c r="AA48" s="1"/>
    </row>
    <row r="49" spans="1:27" x14ac:dyDescent="0.25">
      <c r="A49" s="1" t="s">
        <v>433</v>
      </c>
      <c r="B49" s="2" t="s">
        <v>453</v>
      </c>
      <c r="C49" s="1" t="s">
        <v>5</v>
      </c>
      <c r="D49" s="2" t="s">
        <v>438</v>
      </c>
      <c r="E49" s="1" t="s">
        <v>411</v>
      </c>
      <c r="F49" s="1" t="s">
        <v>411</v>
      </c>
      <c r="G49" s="3" t="s">
        <v>1972</v>
      </c>
      <c r="H49" s="1"/>
      <c r="I49" s="5" t="s">
        <v>1684</v>
      </c>
      <c r="J49" s="5"/>
      <c r="K49" s="5"/>
      <c r="L49" s="1"/>
      <c r="M49" s="1" t="s">
        <v>946</v>
      </c>
      <c r="N49" s="1">
        <v>1</v>
      </c>
      <c r="O49" s="1" t="s">
        <v>426</v>
      </c>
      <c r="P49" s="1">
        <v>1</v>
      </c>
      <c r="Q49" s="1"/>
      <c r="R49" s="1"/>
      <c r="S49" s="1">
        <v>1</v>
      </c>
      <c r="T49" s="1"/>
      <c r="U49" s="4">
        <v>27.42</v>
      </c>
      <c r="V49" s="4">
        <f t="shared" ref="V49:V59" si="9">U49*N49</f>
        <v>27.42</v>
      </c>
      <c r="W49" s="33">
        <v>0.6</v>
      </c>
      <c r="X49" s="23">
        <f t="shared" ref="X49:X61" si="10">U49*(1-W49)</f>
        <v>10.968000000000002</v>
      </c>
      <c r="Y49" s="23">
        <f t="shared" si="8"/>
        <v>10.968000000000002</v>
      </c>
      <c r="Z49" s="1"/>
      <c r="AA49" s="1"/>
    </row>
    <row r="50" spans="1:27" x14ac:dyDescent="0.25">
      <c r="A50" s="1" t="s">
        <v>433</v>
      </c>
      <c r="B50" s="2" t="s">
        <v>453</v>
      </c>
      <c r="C50" s="1" t="s">
        <v>5</v>
      </c>
      <c r="D50" s="2" t="s">
        <v>438</v>
      </c>
      <c r="E50" s="1" t="s">
        <v>411</v>
      </c>
      <c r="F50" s="1" t="s">
        <v>411</v>
      </c>
      <c r="G50" s="3" t="s">
        <v>775</v>
      </c>
      <c r="H50" s="1" t="s">
        <v>3077</v>
      </c>
      <c r="I50" s="5" t="s">
        <v>774</v>
      </c>
      <c r="J50" s="5"/>
      <c r="K50" s="5"/>
      <c r="L50" s="1"/>
      <c r="M50" s="1" t="s">
        <v>946</v>
      </c>
      <c r="N50" s="1">
        <v>2</v>
      </c>
      <c r="O50" s="1" t="s">
        <v>426</v>
      </c>
      <c r="P50" s="1">
        <v>1</v>
      </c>
      <c r="Q50" s="1"/>
      <c r="R50" s="1"/>
      <c r="S50" s="1">
        <v>1</v>
      </c>
      <c r="T50" s="1"/>
      <c r="U50" s="4">
        <v>2.58</v>
      </c>
      <c r="V50" s="4">
        <f t="shared" si="9"/>
        <v>5.16</v>
      </c>
      <c r="W50" s="33">
        <v>0.6</v>
      </c>
      <c r="X50" s="23">
        <f t="shared" si="10"/>
        <v>1.032</v>
      </c>
      <c r="Y50" s="23">
        <f t="shared" si="8"/>
        <v>2.0640000000000001</v>
      </c>
      <c r="Z50" s="1"/>
      <c r="AA50" s="1"/>
    </row>
    <row r="51" spans="1:27" x14ac:dyDescent="0.25">
      <c r="A51" s="1" t="s">
        <v>433</v>
      </c>
      <c r="B51" s="2" t="s">
        <v>453</v>
      </c>
      <c r="C51" s="1" t="s">
        <v>5</v>
      </c>
      <c r="D51" s="2" t="s">
        <v>438</v>
      </c>
      <c r="E51" s="1" t="s">
        <v>411</v>
      </c>
      <c r="F51" s="1" t="s">
        <v>411</v>
      </c>
      <c r="G51" s="3" t="s">
        <v>1973</v>
      </c>
      <c r="H51" s="1" t="s">
        <v>3078</v>
      </c>
      <c r="I51" s="5" t="s">
        <v>1685</v>
      </c>
      <c r="J51" s="5"/>
      <c r="K51" s="5"/>
      <c r="L51" s="1"/>
      <c r="M51" s="1" t="s">
        <v>946</v>
      </c>
      <c r="N51" s="1">
        <v>2</v>
      </c>
      <c r="O51" s="1" t="s">
        <v>426</v>
      </c>
      <c r="P51" s="1">
        <v>1</v>
      </c>
      <c r="Q51" s="1"/>
      <c r="R51" s="1"/>
      <c r="S51" s="1">
        <v>1</v>
      </c>
      <c r="T51" s="1"/>
      <c r="U51" s="4">
        <v>5.69</v>
      </c>
      <c r="V51" s="4">
        <f t="shared" si="9"/>
        <v>11.38</v>
      </c>
      <c r="W51" s="33">
        <v>0.6</v>
      </c>
      <c r="X51" s="23">
        <f t="shared" si="10"/>
        <v>2.2760000000000002</v>
      </c>
      <c r="Y51" s="23">
        <f t="shared" si="8"/>
        <v>4.5520000000000005</v>
      </c>
      <c r="Z51" s="1"/>
      <c r="AA51" s="1"/>
    </row>
    <row r="52" spans="1:27" x14ac:dyDescent="0.25">
      <c r="A52" s="1" t="s">
        <v>433</v>
      </c>
      <c r="B52" s="2" t="s">
        <v>453</v>
      </c>
      <c r="C52" s="1" t="s">
        <v>5</v>
      </c>
      <c r="D52" s="2" t="s">
        <v>438</v>
      </c>
      <c r="E52" s="1" t="s">
        <v>411</v>
      </c>
      <c r="F52" s="1" t="s">
        <v>411</v>
      </c>
      <c r="G52" s="3" t="s">
        <v>763</v>
      </c>
      <c r="H52" s="1"/>
      <c r="I52" s="5" t="s">
        <v>762</v>
      </c>
      <c r="J52" s="5"/>
      <c r="K52" s="5"/>
      <c r="L52" s="1"/>
      <c r="M52" s="1" t="s">
        <v>946</v>
      </c>
      <c r="N52" s="1">
        <v>1</v>
      </c>
      <c r="O52" s="1" t="s">
        <v>426</v>
      </c>
      <c r="P52" s="1">
        <v>1</v>
      </c>
      <c r="Q52" s="1"/>
      <c r="R52" s="1"/>
      <c r="S52" s="1">
        <v>1</v>
      </c>
      <c r="T52" s="1"/>
      <c r="U52" s="4">
        <v>3.47</v>
      </c>
      <c r="V52" s="4">
        <f t="shared" si="9"/>
        <v>3.47</v>
      </c>
      <c r="W52" s="33">
        <v>0.6</v>
      </c>
      <c r="X52" s="23">
        <f t="shared" si="10"/>
        <v>1.3880000000000001</v>
      </c>
      <c r="Y52" s="23">
        <f t="shared" si="8"/>
        <v>1.3880000000000001</v>
      </c>
      <c r="Z52" s="1"/>
      <c r="AA52" s="1"/>
    </row>
    <row r="53" spans="1:27" x14ac:dyDescent="0.25">
      <c r="A53" s="1" t="s">
        <v>433</v>
      </c>
      <c r="B53" s="2" t="s">
        <v>453</v>
      </c>
      <c r="C53" s="1" t="s">
        <v>5</v>
      </c>
      <c r="D53" s="2" t="s">
        <v>438</v>
      </c>
      <c r="E53" s="1" t="s">
        <v>411</v>
      </c>
      <c r="F53" s="1" t="s">
        <v>411</v>
      </c>
      <c r="G53" s="3" t="s">
        <v>1472</v>
      </c>
      <c r="H53" s="1"/>
      <c r="I53" s="5" t="s">
        <v>1471</v>
      </c>
      <c r="J53" s="5"/>
      <c r="K53" s="5"/>
      <c r="L53" s="1"/>
      <c r="M53" s="1" t="s">
        <v>946</v>
      </c>
      <c r="N53" s="1">
        <v>1</v>
      </c>
      <c r="O53" s="1" t="s">
        <v>426</v>
      </c>
      <c r="P53" s="1">
        <v>1</v>
      </c>
      <c r="Q53" s="1"/>
      <c r="R53" s="1"/>
      <c r="S53" s="1">
        <v>1</v>
      </c>
      <c r="T53" s="1"/>
      <c r="U53" s="4">
        <v>18.43</v>
      </c>
      <c r="V53" s="4">
        <f t="shared" si="9"/>
        <v>18.43</v>
      </c>
      <c r="W53" s="33">
        <v>0.6</v>
      </c>
      <c r="X53" s="23">
        <f t="shared" si="10"/>
        <v>7.3719999999999999</v>
      </c>
      <c r="Y53" s="23">
        <f t="shared" si="8"/>
        <v>7.3719999999999999</v>
      </c>
      <c r="Z53" s="1"/>
      <c r="AA53" s="1"/>
    </row>
    <row r="54" spans="1:27" x14ac:dyDescent="0.25">
      <c r="A54" s="1" t="s">
        <v>433</v>
      </c>
      <c r="B54" s="2" t="s">
        <v>453</v>
      </c>
      <c r="C54" s="1" t="s">
        <v>5</v>
      </c>
      <c r="D54" s="2" t="s">
        <v>438</v>
      </c>
      <c r="E54" s="1" t="s">
        <v>411</v>
      </c>
      <c r="F54" s="1" t="s">
        <v>411</v>
      </c>
      <c r="G54" s="3" t="s">
        <v>773</v>
      </c>
      <c r="H54" s="1"/>
      <c r="I54" s="5" t="s">
        <v>772</v>
      </c>
      <c r="J54" s="5"/>
      <c r="K54" s="5"/>
      <c r="L54" s="1"/>
      <c r="M54" s="1" t="s">
        <v>946</v>
      </c>
      <c r="N54" s="1">
        <v>1</v>
      </c>
      <c r="O54" s="1" t="s">
        <v>426</v>
      </c>
      <c r="P54" s="1">
        <v>1</v>
      </c>
      <c r="Q54" s="1"/>
      <c r="R54" s="1"/>
      <c r="S54" s="1">
        <v>1</v>
      </c>
      <c r="T54" s="1"/>
      <c r="U54" s="4">
        <v>10.67</v>
      </c>
      <c r="V54" s="4">
        <f t="shared" si="9"/>
        <v>10.67</v>
      </c>
      <c r="W54" s="33">
        <v>0.6</v>
      </c>
      <c r="X54" s="23">
        <f t="shared" si="10"/>
        <v>4.2679999999999998</v>
      </c>
      <c r="Y54" s="23">
        <f t="shared" si="8"/>
        <v>4.2679999999999998</v>
      </c>
      <c r="Z54" s="1"/>
      <c r="AA54" s="1"/>
    </row>
    <row r="55" spans="1:27" x14ac:dyDescent="0.25">
      <c r="A55" s="1" t="s">
        <v>433</v>
      </c>
      <c r="B55" s="2" t="s">
        <v>453</v>
      </c>
      <c r="C55" s="1" t="s">
        <v>38</v>
      </c>
      <c r="D55" s="2" t="s">
        <v>438</v>
      </c>
      <c r="E55" s="1" t="s">
        <v>411</v>
      </c>
      <c r="F55" s="1" t="s">
        <v>411</v>
      </c>
      <c r="G55" s="3" t="s">
        <v>888</v>
      </c>
      <c r="H55" s="1" t="s">
        <v>3079</v>
      </c>
      <c r="I55" s="5" t="s">
        <v>887</v>
      </c>
      <c r="J55" s="5"/>
      <c r="K55" s="5"/>
      <c r="L55" s="1"/>
      <c r="M55" s="1" t="s">
        <v>946</v>
      </c>
      <c r="N55" s="1">
        <v>1</v>
      </c>
      <c r="O55" s="1" t="s">
        <v>426</v>
      </c>
      <c r="P55" s="1">
        <v>1</v>
      </c>
      <c r="Q55" s="1"/>
      <c r="R55" s="1"/>
      <c r="S55" s="1">
        <v>1</v>
      </c>
      <c r="T55" s="1"/>
      <c r="U55" s="4">
        <v>26.28</v>
      </c>
      <c r="V55" s="4">
        <f t="shared" si="9"/>
        <v>26.28</v>
      </c>
      <c r="W55" s="33">
        <v>0.6</v>
      </c>
      <c r="X55" s="23">
        <f t="shared" si="10"/>
        <v>10.512</v>
      </c>
      <c r="Y55" s="23">
        <f t="shared" si="8"/>
        <v>10.512</v>
      </c>
      <c r="Z55" s="1"/>
      <c r="AA55" s="1"/>
    </row>
    <row r="56" spans="1:27" x14ac:dyDescent="0.25">
      <c r="A56" s="1" t="s">
        <v>433</v>
      </c>
      <c r="B56" s="2" t="s">
        <v>453</v>
      </c>
      <c r="C56" s="1" t="s">
        <v>38</v>
      </c>
      <c r="D56" s="2" t="s">
        <v>438</v>
      </c>
      <c r="E56" s="1" t="s">
        <v>411</v>
      </c>
      <c r="F56" s="1" t="s">
        <v>411</v>
      </c>
      <c r="G56" s="3" t="s">
        <v>880</v>
      </c>
      <c r="H56" s="1"/>
      <c r="I56" s="5" t="s">
        <v>881</v>
      </c>
      <c r="J56" s="5"/>
      <c r="K56" s="5"/>
      <c r="L56" s="1"/>
      <c r="M56" s="1" t="s">
        <v>946</v>
      </c>
      <c r="N56" s="1">
        <v>3</v>
      </c>
      <c r="O56" s="1" t="s">
        <v>426</v>
      </c>
      <c r="P56" s="1">
        <v>1</v>
      </c>
      <c r="Q56" s="1"/>
      <c r="R56" s="1"/>
      <c r="S56" s="1">
        <v>1</v>
      </c>
      <c r="T56" s="1"/>
      <c r="U56" s="4">
        <v>12.49</v>
      </c>
      <c r="V56" s="4">
        <f t="shared" si="9"/>
        <v>37.47</v>
      </c>
      <c r="W56" s="33">
        <v>0.6</v>
      </c>
      <c r="X56" s="23">
        <f t="shared" si="10"/>
        <v>4.9960000000000004</v>
      </c>
      <c r="Y56" s="23">
        <f t="shared" si="8"/>
        <v>14.988000000000001</v>
      </c>
      <c r="Z56" s="1"/>
      <c r="AA56" s="1"/>
    </row>
    <row r="57" spans="1:27" x14ac:dyDescent="0.25">
      <c r="A57" s="1" t="s">
        <v>433</v>
      </c>
      <c r="B57" s="2" t="s">
        <v>453</v>
      </c>
      <c r="C57" s="1" t="s">
        <v>38</v>
      </c>
      <c r="D57" s="2" t="s">
        <v>438</v>
      </c>
      <c r="E57" s="1" t="s">
        <v>411</v>
      </c>
      <c r="F57" s="1" t="s">
        <v>411</v>
      </c>
      <c r="G57" s="3" t="s">
        <v>883</v>
      </c>
      <c r="H57" s="1"/>
      <c r="I57" s="5" t="s">
        <v>882</v>
      </c>
      <c r="J57" s="5"/>
      <c r="K57" s="5"/>
      <c r="L57" s="1"/>
      <c r="M57" s="1" t="s">
        <v>946</v>
      </c>
      <c r="N57" s="1">
        <v>1</v>
      </c>
      <c r="O57" s="1" t="s">
        <v>426</v>
      </c>
      <c r="P57" s="1">
        <v>1</v>
      </c>
      <c r="Q57" s="1"/>
      <c r="R57" s="1"/>
      <c r="S57" s="1">
        <v>1</v>
      </c>
      <c r="T57" s="1"/>
      <c r="U57" s="4">
        <v>12.49</v>
      </c>
      <c r="V57" s="4">
        <f t="shared" si="9"/>
        <v>12.49</v>
      </c>
      <c r="W57" s="33">
        <v>0.6</v>
      </c>
      <c r="X57" s="23">
        <f t="shared" si="10"/>
        <v>4.9960000000000004</v>
      </c>
      <c r="Y57" s="23">
        <f t="shared" si="8"/>
        <v>4.9960000000000004</v>
      </c>
      <c r="Z57" s="1"/>
      <c r="AA57" s="1"/>
    </row>
    <row r="58" spans="1:27" x14ac:dyDescent="0.25">
      <c r="A58" s="1" t="s">
        <v>433</v>
      </c>
      <c r="B58" s="2" t="s">
        <v>453</v>
      </c>
      <c r="C58" s="1" t="s">
        <v>38</v>
      </c>
      <c r="D58" s="2" t="s">
        <v>438</v>
      </c>
      <c r="E58" s="1" t="s">
        <v>411</v>
      </c>
      <c r="F58" s="1" t="s">
        <v>411</v>
      </c>
      <c r="G58" s="3" t="s">
        <v>885</v>
      </c>
      <c r="H58" s="1"/>
      <c r="I58" s="5" t="s">
        <v>884</v>
      </c>
      <c r="J58" s="5"/>
      <c r="K58" s="5"/>
      <c r="L58" s="1"/>
      <c r="M58" s="1" t="s">
        <v>946</v>
      </c>
      <c r="N58" s="1">
        <v>1</v>
      </c>
      <c r="O58" s="1" t="s">
        <v>426</v>
      </c>
      <c r="P58" s="1">
        <v>1</v>
      </c>
      <c r="Q58" s="1"/>
      <c r="R58" s="1"/>
      <c r="S58" s="1">
        <v>1</v>
      </c>
      <c r="T58" s="1"/>
      <c r="U58" s="4">
        <v>64.91</v>
      </c>
      <c r="V58" s="4">
        <f t="shared" si="9"/>
        <v>64.91</v>
      </c>
      <c r="W58" s="33">
        <v>0.6</v>
      </c>
      <c r="X58" s="23">
        <f t="shared" si="10"/>
        <v>25.963999999999999</v>
      </c>
      <c r="Y58" s="23">
        <f t="shared" si="8"/>
        <v>25.963999999999999</v>
      </c>
      <c r="Z58" s="1"/>
      <c r="AA58" s="1"/>
    </row>
    <row r="59" spans="1:27" s="88" customFormat="1" x14ac:dyDescent="0.25">
      <c r="A59" s="93" t="s">
        <v>433</v>
      </c>
      <c r="B59" s="48">
        <v>6</v>
      </c>
      <c r="C59" s="48" t="s">
        <v>332</v>
      </c>
      <c r="D59" s="49" t="s">
        <v>436</v>
      </c>
      <c r="E59" s="48" t="s">
        <v>411</v>
      </c>
      <c r="F59" s="48" t="s">
        <v>411</v>
      </c>
      <c r="G59" s="50" t="s">
        <v>419</v>
      </c>
      <c r="H59" s="48"/>
      <c r="I59" s="85" t="s">
        <v>420</v>
      </c>
      <c r="J59" s="85"/>
      <c r="K59" s="51" t="s">
        <v>2605</v>
      </c>
      <c r="L59" s="48"/>
      <c r="M59" s="48" t="s">
        <v>429</v>
      </c>
      <c r="N59" s="48">
        <v>0</v>
      </c>
      <c r="O59" s="48" t="s">
        <v>478</v>
      </c>
      <c r="P59" s="48">
        <v>1</v>
      </c>
      <c r="Q59" s="48"/>
      <c r="R59" s="48" t="s">
        <v>416</v>
      </c>
      <c r="S59" s="48">
        <v>1</v>
      </c>
      <c r="T59" s="48"/>
      <c r="U59" s="52">
        <v>83.3</v>
      </c>
      <c r="V59" s="52">
        <f t="shared" si="9"/>
        <v>0</v>
      </c>
      <c r="W59" s="53">
        <v>0.79</v>
      </c>
      <c r="X59" s="54">
        <f t="shared" si="10"/>
        <v>17.492999999999995</v>
      </c>
      <c r="Y59" s="54">
        <f t="shared" si="8"/>
        <v>0</v>
      </c>
      <c r="Z59" s="48"/>
      <c r="AA59" s="48" t="s">
        <v>3358</v>
      </c>
    </row>
    <row r="60" spans="1:27" x14ac:dyDescent="0.25">
      <c r="A60" s="1" t="s">
        <v>433</v>
      </c>
      <c r="B60" s="2" t="s">
        <v>453</v>
      </c>
      <c r="C60" s="1" t="s">
        <v>142</v>
      </c>
      <c r="D60" s="2" t="s">
        <v>448</v>
      </c>
      <c r="E60" s="1" t="s">
        <v>411</v>
      </c>
      <c r="F60" s="1" t="s">
        <v>411</v>
      </c>
      <c r="G60" s="3" t="s">
        <v>728</v>
      </c>
      <c r="H60" s="1" t="s">
        <v>3121</v>
      </c>
      <c r="I60" s="5" t="s">
        <v>727</v>
      </c>
      <c r="J60" s="5"/>
      <c r="K60" s="5"/>
      <c r="L60" s="1"/>
      <c r="M60" s="1" t="s">
        <v>946</v>
      </c>
      <c r="N60" s="1">
        <v>0</v>
      </c>
      <c r="O60" s="1" t="s">
        <v>426</v>
      </c>
      <c r="P60" s="1">
        <v>1</v>
      </c>
      <c r="Q60" s="1"/>
      <c r="R60" s="1"/>
      <c r="S60" s="1">
        <v>1</v>
      </c>
      <c r="T60" s="1"/>
      <c r="U60" s="4">
        <v>108.07</v>
      </c>
      <c r="V60" s="4"/>
      <c r="W60" s="33">
        <v>0.6</v>
      </c>
      <c r="X60" s="23">
        <f t="shared" si="10"/>
        <v>43.228000000000002</v>
      </c>
      <c r="Y60" s="23">
        <f t="shared" si="8"/>
        <v>0</v>
      </c>
      <c r="Z60" s="1"/>
      <c r="AA60" s="1"/>
    </row>
    <row r="61" spans="1:27" x14ac:dyDescent="0.25">
      <c r="A61" s="1" t="s">
        <v>433</v>
      </c>
      <c r="B61" s="2" t="s">
        <v>453</v>
      </c>
      <c r="C61" s="1" t="s">
        <v>5</v>
      </c>
      <c r="D61" s="2" t="s">
        <v>448</v>
      </c>
      <c r="E61" s="1" t="s">
        <v>411</v>
      </c>
      <c r="F61" s="1" t="s">
        <v>411</v>
      </c>
      <c r="G61" s="3" t="s">
        <v>792</v>
      </c>
      <c r="H61" s="1"/>
      <c r="I61" s="5" t="s">
        <v>791</v>
      </c>
      <c r="J61" s="5"/>
      <c r="K61" s="5"/>
      <c r="L61" s="1"/>
      <c r="M61" s="1" t="s">
        <v>946</v>
      </c>
      <c r="N61" s="1">
        <v>1</v>
      </c>
      <c r="O61" s="1" t="s">
        <v>426</v>
      </c>
      <c r="P61" s="1">
        <v>1</v>
      </c>
      <c r="Q61" s="1"/>
      <c r="R61" s="1"/>
      <c r="S61" s="1">
        <v>1</v>
      </c>
      <c r="T61" s="1"/>
      <c r="U61" s="4">
        <v>71.069999999999993</v>
      </c>
      <c r="V61" s="4">
        <f>U61*N61</f>
        <v>71.069999999999993</v>
      </c>
      <c r="W61" s="33">
        <v>0.6</v>
      </c>
      <c r="X61" s="23">
        <f t="shared" si="10"/>
        <v>28.427999999999997</v>
      </c>
      <c r="Y61" s="23">
        <f t="shared" si="8"/>
        <v>28.427999999999997</v>
      </c>
      <c r="Z61" s="1"/>
      <c r="AA61" s="1"/>
    </row>
    <row r="62" spans="1:27" x14ac:dyDescent="0.25">
      <c r="A62" s="1" t="s">
        <v>433</v>
      </c>
      <c r="B62" s="2" t="s">
        <v>453</v>
      </c>
      <c r="C62" s="1" t="s">
        <v>5</v>
      </c>
      <c r="D62" s="2" t="s">
        <v>448</v>
      </c>
      <c r="E62" s="1" t="s">
        <v>411</v>
      </c>
      <c r="F62" s="1" t="s">
        <v>411</v>
      </c>
      <c r="G62" s="3" t="s">
        <v>783</v>
      </c>
      <c r="H62" s="1" t="s">
        <v>3080</v>
      </c>
      <c r="I62" s="5" t="s">
        <v>788</v>
      </c>
      <c r="J62" s="5"/>
      <c r="K62" s="5"/>
      <c r="L62" s="1"/>
      <c r="M62" s="1" t="s">
        <v>946</v>
      </c>
      <c r="N62" s="1">
        <v>2</v>
      </c>
      <c r="O62" s="1" t="s">
        <v>426</v>
      </c>
      <c r="P62" s="1">
        <v>1</v>
      </c>
      <c r="Q62" s="1"/>
      <c r="R62" s="1"/>
      <c r="S62" s="1">
        <v>1</v>
      </c>
      <c r="T62" s="1"/>
      <c r="U62" s="4"/>
      <c r="V62" s="4"/>
      <c r="W62" s="33"/>
      <c r="X62" s="23">
        <v>3.5</v>
      </c>
      <c r="Y62" s="23">
        <f t="shared" si="8"/>
        <v>7</v>
      </c>
      <c r="Z62" s="1"/>
      <c r="AA62" s="1"/>
    </row>
    <row r="63" spans="1:27" x14ac:dyDescent="0.25">
      <c r="A63" s="1" t="s">
        <v>433</v>
      </c>
      <c r="B63" s="2" t="s">
        <v>453</v>
      </c>
      <c r="C63" s="1" t="s">
        <v>5</v>
      </c>
      <c r="D63" s="2" t="s">
        <v>448</v>
      </c>
      <c r="E63" s="1" t="s">
        <v>411</v>
      </c>
      <c r="F63" s="1" t="s">
        <v>411</v>
      </c>
      <c r="G63" s="3" t="s">
        <v>790</v>
      </c>
      <c r="H63" s="1" t="s">
        <v>3081</v>
      </c>
      <c r="I63" s="5" t="s">
        <v>789</v>
      </c>
      <c r="J63" s="5"/>
      <c r="K63" s="5"/>
      <c r="L63" s="1"/>
      <c r="M63" s="1" t="s">
        <v>946</v>
      </c>
      <c r="N63" s="1">
        <v>1</v>
      </c>
      <c r="O63" s="1" t="s">
        <v>426</v>
      </c>
      <c r="P63" s="1">
        <v>1</v>
      </c>
      <c r="Q63" s="1"/>
      <c r="R63" s="1"/>
      <c r="S63" s="1">
        <v>1</v>
      </c>
      <c r="T63" s="1"/>
      <c r="U63" s="4">
        <v>8.4600000000000009</v>
      </c>
      <c r="V63" s="4">
        <f t="shared" ref="V63:V94" si="11">U63*N63</f>
        <v>8.4600000000000009</v>
      </c>
      <c r="W63" s="33">
        <v>0.6</v>
      </c>
      <c r="X63" s="23">
        <f t="shared" ref="X63:X94" si="12">U63*(1-W63)</f>
        <v>3.3840000000000003</v>
      </c>
      <c r="Y63" s="23">
        <f t="shared" si="8"/>
        <v>3.3840000000000003</v>
      </c>
      <c r="Z63" s="1"/>
      <c r="AA63" s="1"/>
    </row>
    <row r="64" spans="1:27" x14ac:dyDescent="0.25">
      <c r="A64" s="1" t="s">
        <v>433</v>
      </c>
      <c r="B64" s="2" t="s">
        <v>453</v>
      </c>
      <c r="C64" s="1" t="s">
        <v>5</v>
      </c>
      <c r="D64" s="2" t="s">
        <v>448</v>
      </c>
      <c r="E64" s="1" t="s">
        <v>411</v>
      </c>
      <c r="F64" s="1" t="s">
        <v>411</v>
      </c>
      <c r="G64" s="3" t="s">
        <v>777</v>
      </c>
      <c r="H64" s="1" t="s">
        <v>3082</v>
      </c>
      <c r="I64" s="5" t="s">
        <v>776</v>
      </c>
      <c r="J64" s="5"/>
      <c r="K64" s="5"/>
      <c r="L64" s="1"/>
      <c r="M64" s="1" t="s">
        <v>946</v>
      </c>
      <c r="N64" s="1">
        <v>10</v>
      </c>
      <c r="O64" s="1" t="s">
        <v>426</v>
      </c>
      <c r="P64" s="1">
        <v>5</v>
      </c>
      <c r="Q64" s="1"/>
      <c r="R64" s="1"/>
      <c r="S64" s="1">
        <v>1</v>
      </c>
      <c r="T64" s="1"/>
      <c r="U64" s="4">
        <v>1.02</v>
      </c>
      <c r="V64" s="4">
        <f t="shared" si="11"/>
        <v>10.199999999999999</v>
      </c>
      <c r="W64" s="33">
        <v>0.6</v>
      </c>
      <c r="X64" s="23">
        <f t="shared" si="12"/>
        <v>0.40800000000000003</v>
      </c>
      <c r="Y64" s="23">
        <f t="shared" ref="Y64:Y95" si="13">X64*N64</f>
        <v>4.08</v>
      </c>
      <c r="Z64" s="1"/>
      <c r="AA64" s="1"/>
    </row>
    <row r="65" spans="1:27" x14ac:dyDescent="0.25">
      <c r="A65" s="1" t="s">
        <v>433</v>
      </c>
      <c r="B65" s="2" t="s">
        <v>453</v>
      </c>
      <c r="C65" s="1" t="s">
        <v>5</v>
      </c>
      <c r="D65" s="2" t="s">
        <v>448</v>
      </c>
      <c r="E65" s="1" t="s">
        <v>411</v>
      </c>
      <c r="F65" s="1" t="s">
        <v>411</v>
      </c>
      <c r="G65" s="3" t="s">
        <v>785</v>
      </c>
      <c r="H65" s="1" t="s">
        <v>3083</v>
      </c>
      <c r="I65" s="5" t="s">
        <v>784</v>
      </c>
      <c r="J65" s="5"/>
      <c r="K65" s="5"/>
      <c r="L65" s="1"/>
      <c r="M65" s="1" t="s">
        <v>946</v>
      </c>
      <c r="N65" s="1">
        <v>2</v>
      </c>
      <c r="O65" s="1" t="s">
        <v>426</v>
      </c>
      <c r="P65" s="1">
        <v>1</v>
      </c>
      <c r="Q65" s="1"/>
      <c r="R65" s="1"/>
      <c r="S65" s="1">
        <v>1</v>
      </c>
      <c r="T65" s="1"/>
      <c r="U65" s="4">
        <v>39.950000000000003</v>
      </c>
      <c r="V65" s="4">
        <f t="shared" si="11"/>
        <v>79.900000000000006</v>
      </c>
      <c r="W65" s="33">
        <v>0.6</v>
      </c>
      <c r="X65" s="23">
        <f t="shared" si="12"/>
        <v>15.980000000000002</v>
      </c>
      <c r="Y65" s="23">
        <f t="shared" si="13"/>
        <v>31.960000000000004</v>
      </c>
      <c r="Z65" s="1"/>
      <c r="AA65" s="1"/>
    </row>
    <row r="66" spans="1:27" x14ac:dyDescent="0.25">
      <c r="A66" s="1" t="s">
        <v>433</v>
      </c>
      <c r="B66" s="2" t="s">
        <v>453</v>
      </c>
      <c r="C66" s="1" t="s">
        <v>5</v>
      </c>
      <c r="D66" s="2" t="s">
        <v>448</v>
      </c>
      <c r="E66" s="1" t="s">
        <v>411</v>
      </c>
      <c r="F66" s="1" t="s">
        <v>411</v>
      </c>
      <c r="G66" s="3" t="s">
        <v>779</v>
      </c>
      <c r="H66" s="1" t="s">
        <v>3084</v>
      </c>
      <c r="I66" s="5" t="s">
        <v>778</v>
      </c>
      <c r="J66" s="5"/>
      <c r="K66" s="5"/>
      <c r="L66" s="1"/>
      <c r="M66" s="1" t="s">
        <v>946</v>
      </c>
      <c r="N66" s="1">
        <v>2</v>
      </c>
      <c r="O66" s="1" t="s">
        <v>426</v>
      </c>
      <c r="P66" s="1">
        <v>2</v>
      </c>
      <c r="Q66" s="1"/>
      <c r="R66" s="1"/>
      <c r="S66" s="1">
        <v>1</v>
      </c>
      <c r="T66" s="1"/>
      <c r="U66" s="4">
        <v>2.89</v>
      </c>
      <c r="V66" s="4">
        <f t="shared" si="11"/>
        <v>5.78</v>
      </c>
      <c r="W66" s="33">
        <v>0.6</v>
      </c>
      <c r="X66" s="23">
        <f t="shared" si="12"/>
        <v>1.1560000000000001</v>
      </c>
      <c r="Y66" s="23">
        <f t="shared" si="13"/>
        <v>2.3120000000000003</v>
      </c>
      <c r="Z66" s="1"/>
      <c r="AA66" s="1"/>
    </row>
    <row r="67" spans="1:27" x14ac:dyDescent="0.25">
      <c r="A67" s="1" t="s">
        <v>433</v>
      </c>
      <c r="B67" s="2" t="s">
        <v>453</v>
      </c>
      <c r="C67" s="1" t="s">
        <v>5</v>
      </c>
      <c r="D67" s="2" t="s">
        <v>448</v>
      </c>
      <c r="E67" s="1" t="s">
        <v>411</v>
      </c>
      <c r="F67" s="1" t="s">
        <v>411</v>
      </c>
      <c r="G67" s="3" t="s">
        <v>781</v>
      </c>
      <c r="H67" s="1" t="s">
        <v>3122</v>
      </c>
      <c r="I67" s="5" t="s">
        <v>780</v>
      </c>
      <c r="J67" s="5"/>
      <c r="K67" s="5"/>
      <c r="L67" s="1"/>
      <c r="M67" s="1" t="s">
        <v>946</v>
      </c>
      <c r="N67" s="1">
        <v>12</v>
      </c>
      <c r="O67" s="1" t="s">
        <v>426</v>
      </c>
      <c r="P67" s="1">
        <v>5</v>
      </c>
      <c r="Q67" s="1"/>
      <c r="R67" s="1"/>
      <c r="S67" s="1">
        <v>1</v>
      </c>
      <c r="T67" s="1"/>
      <c r="U67" s="4">
        <v>46.33</v>
      </c>
      <c r="V67" s="4">
        <f t="shared" si="11"/>
        <v>555.96</v>
      </c>
      <c r="W67" s="33">
        <v>0.6</v>
      </c>
      <c r="X67" s="23">
        <f t="shared" si="12"/>
        <v>18.532</v>
      </c>
      <c r="Y67" s="23">
        <f t="shared" si="13"/>
        <v>222.38400000000001</v>
      </c>
      <c r="Z67" s="1"/>
      <c r="AA67" s="1"/>
    </row>
    <row r="68" spans="1:27" x14ac:dyDescent="0.25">
      <c r="A68" s="1" t="s">
        <v>433</v>
      </c>
      <c r="B68" s="2" t="s">
        <v>453</v>
      </c>
      <c r="C68" s="1" t="s">
        <v>5</v>
      </c>
      <c r="D68" s="2" t="s">
        <v>448</v>
      </c>
      <c r="E68" s="1" t="s">
        <v>411</v>
      </c>
      <c r="F68" s="1" t="s">
        <v>411</v>
      </c>
      <c r="G68" s="3" t="s">
        <v>787</v>
      </c>
      <c r="H68" s="1" t="s">
        <v>3056</v>
      </c>
      <c r="I68" s="5" t="s">
        <v>786</v>
      </c>
      <c r="J68" s="5"/>
      <c r="K68" s="5"/>
      <c r="L68" s="1"/>
      <c r="M68" s="1" t="s">
        <v>946</v>
      </c>
      <c r="N68" s="1">
        <v>10</v>
      </c>
      <c r="O68" s="1" t="s">
        <v>426</v>
      </c>
      <c r="P68" s="1">
        <v>5</v>
      </c>
      <c r="Q68" s="1"/>
      <c r="R68" s="1"/>
      <c r="S68" s="1">
        <v>1</v>
      </c>
      <c r="T68" s="1"/>
      <c r="U68" s="4">
        <v>5.92</v>
      </c>
      <c r="V68" s="4">
        <f t="shared" si="11"/>
        <v>59.2</v>
      </c>
      <c r="W68" s="33">
        <v>0.6</v>
      </c>
      <c r="X68" s="23">
        <f t="shared" si="12"/>
        <v>2.3679999999999999</v>
      </c>
      <c r="Y68" s="23">
        <f t="shared" si="13"/>
        <v>23.68</v>
      </c>
      <c r="Z68" s="1"/>
      <c r="AA68" s="1"/>
    </row>
    <row r="69" spans="1:27" x14ac:dyDescent="0.25">
      <c r="A69" s="1" t="s">
        <v>433</v>
      </c>
      <c r="B69" s="2" t="s">
        <v>453</v>
      </c>
      <c r="C69" s="1" t="s">
        <v>38</v>
      </c>
      <c r="D69" s="2" t="s">
        <v>448</v>
      </c>
      <c r="E69" s="1" t="s">
        <v>411</v>
      </c>
      <c r="F69" s="1" t="s">
        <v>411</v>
      </c>
      <c r="G69" s="3" t="s">
        <v>890</v>
      </c>
      <c r="H69" s="1"/>
      <c r="I69" s="5" t="s">
        <v>889</v>
      </c>
      <c r="J69" s="5"/>
      <c r="K69" s="5"/>
      <c r="L69" s="1"/>
      <c r="M69" s="1" t="s">
        <v>946</v>
      </c>
      <c r="N69" s="1">
        <v>1</v>
      </c>
      <c r="O69" s="1" t="s">
        <v>426</v>
      </c>
      <c r="P69" s="1">
        <v>1</v>
      </c>
      <c r="Q69" s="1"/>
      <c r="R69" s="1"/>
      <c r="S69" s="1">
        <v>1</v>
      </c>
      <c r="T69" s="1"/>
      <c r="U69" s="4">
        <v>89.44</v>
      </c>
      <c r="V69" s="4">
        <f t="shared" si="11"/>
        <v>89.44</v>
      </c>
      <c r="W69" s="33">
        <v>0.6</v>
      </c>
      <c r="X69" s="23">
        <f t="shared" si="12"/>
        <v>35.776000000000003</v>
      </c>
      <c r="Y69" s="23">
        <f t="shared" si="13"/>
        <v>35.776000000000003</v>
      </c>
      <c r="Z69" s="1"/>
      <c r="AA69" s="1"/>
    </row>
    <row r="70" spans="1:27" x14ac:dyDescent="0.25">
      <c r="A70" s="1" t="s">
        <v>433</v>
      </c>
      <c r="B70" s="2" t="s">
        <v>453</v>
      </c>
      <c r="C70" s="1" t="s">
        <v>38</v>
      </c>
      <c r="D70" s="2" t="s">
        <v>448</v>
      </c>
      <c r="E70" s="1" t="s">
        <v>411</v>
      </c>
      <c r="F70" s="1" t="s">
        <v>411</v>
      </c>
      <c r="G70" s="3" t="s">
        <v>892</v>
      </c>
      <c r="H70" s="1"/>
      <c r="I70" s="5" t="s">
        <v>891</v>
      </c>
      <c r="J70" s="5"/>
      <c r="K70" s="5"/>
      <c r="L70" s="1"/>
      <c r="M70" s="1" t="s">
        <v>946</v>
      </c>
      <c r="N70" s="1">
        <v>1</v>
      </c>
      <c r="O70" s="1" t="s">
        <v>426</v>
      </c>
      <c r="P70" s="1">
        <v>1</v>
      </c>
      <c r="Q70" s="1"/>
      <c r="R70" s="1"/>
      <c r="S70" s="1">
        <v>1</v>
      </c>
      <c r="T70" s="1"/>
      <c r="U70" s="4">
        <v>74.38</v>
      </c>
      <c r="V70" s="4">
        <f t="shared" si="11"/>
        <v>74.38</v>
      </c>
      <c r="W70" s="33">
        <v>0.6</v>
      </c>
      <c r="X70" s="23">
        <f t="shared" si="12"/>
        <v>29.751999999999999</v>
      </c>
      <c r="Y70" s="23">
        <f t="shared" si="13"/>
        <v>29.751999999999999</v>
      </c>
      <c r="Z70" s="1"/>
      <c r="AA70" s="1"/>
    </row>
    <row r="71" spans="1:27" x14ac:dyDescent="0.25">
      <c r="A71" s="1" t="s">
        <v>433</v>
      </c>
      <c r="B71" s="2" t="s">
        <v>453</v>
      </c>
      <c r="C71" s="1" t="s">
        <v>142</v>
      </c>
      <c r="D71" s="2" t="s">
        <v>452</v>
      </c>
      <c r="E71" s="1" t="s">
        <v>411</v>
      </c>
      <c r="F71" s="1" t="s">
        <v>411</v>
      </c>
      <c r="G71" s="3" t="s">
        <v>730</v>
      </c>
      <c r="H71" s="1" t="s">
        <v>3123</v>
      </c>
      <c r="I71" s="5" t="s">
        <v>729</v>
      </c>
      <c r="J71" s="5"/>
      <c r="K71" s="5"/>
      <c r="L71" s="1"/>
      <c r="M71" s="1" t="s">
        <v>946</v>
      </c>
      <c r="N71" s="1">
        <v>1</v>
      </c>
      <c r="O71" s="1" t="s">
        <v>426</v>
      </c>
      <c r="P71" s="1">
        <v>1</v>
      </c>
      <c r="Q71" s="1"/>
      <c r="R71" s="1"/>
      <c r="S71" s="1">
        <v>1</v>
      </c>
      <c r="T71" s="1"/>
      <c r="U71" s="4">
        <v>221.13</v>
      </c>
      <c r="V71" s="4">
        <f t="shared" si="11"/>
        <v>221.13</v>
      </c>
      <c r="W71" s="33">
        <v>0.6</v>
      </c>
      <c r="X71" s="23">
        <f t="shared" si="12"/>
        <v>88.451999999999998</v>
      </c>
      <c r="Y71" s="23">
        <f t="shared" si="13"/>
        <v>88.451999999999998</v>
      </c>
      <c r="Z71" s="1"/>
      <c r="AA71" s="1"/>
    </row>
    <row r="72" spans="1:27" x14ac:dyDescent="0.25">
      <c r="A72" s="1" t="s">
        <v>433</v>
      </c>
      <c r="B72" s="2" t="s">
        <v>453</v>
      </c>
      <c r="C72" s="1" t="s">
        <v>5</v>
      </c>
      <c r="D72" s="2" t="s">
        <v>452</v>
      </c>
      <c r="E72" s="1" t="s">
        <v>411</v>
      </c>
      <c r="F72" s="1" t="s">
        <v>411</v>
      </c>
      <c r="G72" s="3" t="s">
        <v>796</v>
      </c>
      <c r="H72" s="1" t="s">
        <v>3124</v>
      </c>
      <c r="I72" s="5" t="s">
        <v>795</v>
      </c>
      <c r="J72" s="5"/>
      <c r="K72" s="5"/>
      <c r="L72" s="1"/>
      <c r="M72" s="1" t="s">
        <v>946</v>
      </c>
      <c r="N72" s="1">
        <v>2</v>
      </c>
      <c r="O72" s="1" t="s">
        <v>426</v>
      </c>
      <c r="P72" s="1">
        <v>1</v>
      </c>
      <c r="Q72" s="1"/>
      <c r="R72" s="1"/>
      <c r="S72" s="1">
        <v>1</v>
      </c>
      <c r="T72" s="1"/>
      <c r="U72" s="4">
        <v>13.42</v>
      </c>
      <c r="V72" s="4">
        <f t="shared" si="11"/>
        <v>26.84</v>
      </c>
      <c r="W72" s="33">
        <v>0.6</v>
      </c>
      <c r="X72" s="23">
        <f t="shared" si="12"/>
        <v>5.3680000000000003</v>
      </c>
      <c r="Y72" s="23">
        <f t="shared" si="13"/>
        <v>10.736000000000001</v>
      </c>
      <c r="Z72" s="1"/>
      <c r="AA72" s="1"/>
    </row>
    <row r="73" spans="1:27" x14ac:dyDescent="0.25">
      <c r="A73" s="1" t="s">
        <v>433</v>
      </c>
      <c r="B73" s="2" t="s">
        <v>453</v>
      </c>
      <c r="C73" s="1" t="s">
        <v>5</v>
      </c>
      <c r="D73" s="2" t="s">
        <v>452</v>
      </c>
      <c r="E73" s="1" t="s">
        <v>411</v>
      </c>
      <c r="F73" s="1" t="s">
        <v>411</v>
      </c>
      <c r="G73" s="3" t="s">
        <v>794</v>
      </c>
      <c r="H73" s="1" t="s">
        <v>3085</v>
      </c>
      <c r="I73" s="5" t="s">
        <v>793</v>
      </c>
      <c r="J73" s="5"/>
      <c r="K73" s="5"/>
      <c r="L73" s="1"/>
      <c r="M73" s="1" t="s">
        <v>946</v>
      </c>
      <c r="N73" s="1">
        <v>1</v>
      </c>
      <c r="O73" s="1" t="s">
        <v>426</v>
      </c>
      <c r="P73" s="1">
        <v>1</v>
      </c>
      <c r="Q73" s="1"/>
      <c r="R73" s="1"/>
      <c r="S73" s="1">
        <v>1</v>
      </c>
      <c r="T73" s="1"/>
      <c r="U73" s="4">
        <v>83.64</v>
      </c>
      <c r="V73" s="4">
        <f t="shared" si="11"/>
        <v>83.64</v>
      </c>
      <c r="W73" s="33">
        <v>0.6</v>
      </c>
      <c r="X73" s="23">
        <f t="shared" si="12"/>
        <v>33.456000000000003</v>
      </c>
      <c r="Y73" s="23">
        <f t="shared" si="13"/>
        <v>33.456000000000003</v>
      </c>
      <c r="Z73" s="1"/>
      <c r="AA73" s="1"/>
    </row>
    <row r="74" spans="1:27" x14ac:dyDescent="0.25">
      <c r="A74" s="1" t="s">
        <v>433</v>
      </c>
      <c r="B74" s="2" t="s">
        <v>453</v>
      </c>
      <c r="C74" s="1" t="s">
        <v>5</v>
      </c>
      <c r="D74" s="2" t="s">
        <v>452</v>
      </c>
      <c r="E74" s="1" t="s">
        <v>411</v>
      </c>
      <c r="F74" s="1" t="s">
        <v>411</v>
      </c>
      <c r="G74" s="3" t="s">
        <v>1687</v>
      </c>
      <c r="H74" s="1"/>
      <c r="I74" s="5" t="s">
        <v>1686</v>
      </c>
      <c r="J74" s="5"/>
      <c r="K74" s="5"/>
      <c r="L74" s="1"/>
      <c r="M74" s="1" t="s">
        <v>946</v>
      </c>
      <c r="N74" s="1">
        <v>0</v>
      </c>
      <c r="O74" s="1" t="s">
        <v>426</v>
      </c>
      <c r="P74" s="1">
        <v>1</v>
      </c>
      <c r="Q74" s="1"/>
      <c r="R74" s="1"/>
      <c r="S74" s="1">
        <v>1</v>
      </c>
      <c r="T74" s="1"/>
      <c r="U74" s="4">
        <v>56.68</v>
      </c>
      <c r="V74" s="4">
        <f t="shared" si="11"/>
        <v>0</v>
      </c>
      <c r="W74" s="33">
        <v>0.6</v>
      </c>
      <c r="X74" s="23">
        <f t="shared" si="12"/>
        <v>22.672000000000001</v>
      </c>
      <c r="Y74" s="23">
        <f t="shared" si="13"/>
        <v>0</v>
      </c>
      <c r="Z74" s="1"/>
      <c r="AA74" s="1"/>
    </row>
    <row r="75" spans="1:27" x14ac:dyDescent="0.25">
      <c r="A75" s="1" t="s">
        <v>433</v>
      </c>
      <c r="B75" s="2" t="s">
        <v>453</v>
      </c>
      <c r="C75" s="1" t="s">
        <v>5</v>
      </c>
      <c r="D75" s="2" t="s">
        <v>452</v>
      </c>
      <c r="E75" s="1" t="s">
        <v>411</v>
      </c>
      <c r="F75" s="1" t="s">
        <v>411</v>
      </c>
      <c r="G75" s="3" t="s">
        <v>2452</v>
      </c>
      <c r="H75" s="1"/>
      <c r="I75" s="5" t="s">
        <v>2451</v>
      </c>
      <c r="J75" s="5"/>
      <c r="K75" s="5"/>
      <c r="L75" s="1"/>
      <c r="M75" s="1" t="s">
        <v>946</v>
      </c>
      <c r="N75" s="1">
        <v>1</v>
      </c>
      <c r="O75" s="1" t="s">
        <v>426</v>
      </c>
      <c r="P75" s="1">
        <v>1</v>
      </c>
      <c r="Q75" s="1"/>
      <c r="R75" s="1"/>
      <c r="S75" s="1">
        <v>1</v>
      </c>
      <c r="T75" s="1"/>
      <c r="U75" s="4">
        <v>45.82</v>
      </c>
      <c r="V75" s="4">
        <f t="shared" si="11"/>
        <v>45.82</v>
      </c>
      <c r="W75" s="33">
        <v>0.6</v>
      </c>
      <c r="X75" s="23">
        <f t="shared" si="12"/>
        <v>18.327999999999999</v>
      </c>
      <c r="Y75" s="23">
        <f t="shared" si="13"/>
        <v>18.327999999999999</v>
      </c>
      <c r="Z75" s="1"/>
      <c r="AA75" s="1"/>
    </row>
    <row r="76" spans="1:27" x14ac:dyDescent="0.25">
      <c r="A76" s="1" t="s">
        <v>433</v>
      </c>
      <c r="B76" s="2" t="s">
        <v>453</v>
      </c>
      <c r="C76" s="1" t="s">
        <v>38</v>
      </c>
      <c r="D76" s="2" t="s">
        <v>452</v>
      </c>
      <c r="E76" s="1" t="s">
        <v>411</v>
      </c>
      <c r="F76" s="1" t="s">
        <v>411</v>
      </c>
      <c r="G76" s="3" t="s">
        <v>2462</v>
      </c>
      <c r="H76" s="1" t="s">
        <v>3086</v>
      </c>
      <c r="I76" s="5" t="s">
        <v>2461</v>
      </c>
      <c r="J76" s="5"/>
      <c r="K76" s="5"/>
      <c r="L76" s="1"/>
      <c r="M76" s="1" t="s">
        <v>946</v>
      </c>
      <c r="N76" s="1">
        <v>1</v>
      </c>
      <c r="O76" s="1" t="s">
        <v>426</v>
      </c>
      <c r="P76" s="1">
        <v>1</v>
      </c>
      <c r="Q76" s="1"/>
      <c r="R76" s="1"/>
      <c r="S76" s="1">
        <v>1</v>
      </c>
      <c r="T76" s="1"/>
      <c r="U76" s="4">
        <v>7.18</v>
      </c>
      <c r="V76" s="4">
        <f t="shared" si="11"/>
        <v>7.18</v>
      </c>
      <c r="W76" s="33">
        <v>0.6</v>
      </c>
      <c r="X76" s="23">
        <f t="shared" si="12"/>
        <v>2.8719999999999999</v>
      </c>
      <c r="Y76" s="23">
        <f t="shared" si="13"/>
        <v>2.8719999999999999</v>
      </c>
      <c r="Z76" s="1"/>
      <c r="AA76" s="1"/>
    </row>
    <row r="77" spans="1:27" x14ac:dyDescent="0.25">
      <c r="A77" s="1" t="s">
        <v>433</v>
      </c>
      <c r="B77" s="2" t="s">
        <v>453</v>
      </c>
      <c r="C77" s="1" t="s">
        <v>38</v>
      </c>
      <c r="D77" s="2" t="s">
        <v>452</v>
      </c>
      <c r="E77" s="1" t="s">
        <v>411</v>
      </c>
      <c r="F77" s="1" t="s">
        <v>411</v>
      </c>
      <c r="G77" s="3" t="s">
        <v>2468</v>
      </c>
      <c r="H77" s="1"/>
      <c r="I77" s="5" t="s">
        <v>2467</v>
      </c>
      <c r="J77" s="5"/>
      <c r="K77" s="5"/>
      <c r="L77" s="1"/>
      <c r="M77" s="1" t="s">
        <v>946</v>
      </c>
      <c r="N77" s="1">
        <v>1</v>
      </c>
      <c r="O77" s="1" t="s">
        <v>426</v>
      </c>
      <c r="P77" s="1">
        <v>1</v>
      </c>
      <c r="Q77" s="1"/>
      <c r="R77" s="1"/>
      <c r="S77" s="1">
        <v>1</v>
      </c>
      <c r="T77" s="1"/>
      <c r="U77" s="4">
        <v>438.72</v>
      </c>
      <c r="V77" s="4">
        <f t="shared" si="11"/>
        <v>438.72</v>
      </c>
      <c r="W77" s="33">
        <v>0.6</v>
      </c>
      <c r="X77" s="23">
        <f t="shared" si="12"/>
        <v>175.48800000000003</v>
      </c>
      <c r="Y77" s="23">
        <f t="shared" si="13"/>
        <v>175.48800000000003</v>
      </c>
      <c r="Z77" s="1"/>
      <c r="AA77" s="1"/>
    </row>
    <row r="78" spans="1:27" x14ac:dyDescent="0.25">
      <c r="A78" s="1" t="s">
        <v>433</v>
      </c>
      <c r="B78" s="2" t="s">
        <v>453</v>
      </c>
      <c r="C78" s="1" t="s">
        <v>38</v>
      </c>
      <c r="D78" s="2" t="s">
        <v>452</v>
      </c>
      <c r="E78" s="1" t="s">
        <v>411</v>
      </c>
      <c r="F78" s="1" t="s">
        <v>411</v>
      </c>
      <c r="G78" s="3" t="s">
        <v>2471</v>
      </c>
      <c r="H78" s="1" t="s">
        <v>3087</v>
      </c>
      <c r="I78" s="5" t="s">
        <v>2463</v>
      </c>
      <c r="J78" s="5"/>
      <c r="K78" s="5"/>
      <c r="L78" s="1"/>
      <c r="M78" s="1" t="s">
        <v>946</v>
      </c>
      <c r="N78" s="1">
        <v>4</v>
      </c>
      <c r="O78" s="1" t="s">
        <v>426</v>
      </c>
      <c r="P78" s="1">
        <v>1</v>
      </c>
      <c r="Q78" s="1"/>
      <c r="R78" s="1"/>
      <c r="S78" s="1">
        <v>1</v>
      </c>
      <c r="T78" s="1"/>
      <c r="U78" s="4">
        <v>14.29</v>
      </c>
      <c r="V78" s="4">
        <f t="shared" si="11"/>
        <v>57.16</v>
      </c>
      <c r="W78" s="33">
        <v>0.6</v>
      </c>
      <c r="X78" s="23">
        <f t="shared" si="12"/>
        <v>5.7160000000000002</v>
      </c>
      <c r="Y78" s="23">
        <f t="shared" si="13"/>
        <v>22.864000000000001</v>
      </c>
      <c r="Z78" s="1"/>
      <c r="AA78" s="1"/>
    </row>
    <row r="79" spans="1:27" x14ac:dyDescent="0.25">
      <c r="A79" s="1" t="s">
        <v>433</v>
      </c>
      <c r="B79" s="2" t="s">
        <v>453</v>
      </c>
      <c r="C79" s="1" t="s">
        <v>38</v>
      </c>
      <c r="D79" s="2" t="s">
        <v>452</v>
      </c>
      <c r="E79" s="1" t="s">
        <v>411</v>
      </c>
      <c r="F79" s="1" t="s">
        <v>411</v>
      </c>
      <c r="G79" s="3" t="s">
        <v>2479</v>
      </c>
      <c r="H79" s="1" t="s">
        <v>3088</v>
      </c>
      <c r="I79" s="5" t="s">
        <v>2478</v>
      </c>
      <c r="J79" s="5"/>
      <c r="K79" s="5"/>
      <c r="L79" s="1"/>
      <c r="M79" s="1" t="s">
        <v>946</v>
      </c>
      <c r="N79" s="1">
        <v>1</v>
      </c>
      <c r="O79" s="1" t="s">
        <v>426</v>
      </c>
      <c r="P79" s="1">
        <v>1</v>
      </c>
      <c r="Q79" s="1"/>
      <c r="R79" s="1"/>
      <c r="S79" s="1">
        <v>1</v>
      </c>
      <c r="T79" s="1"/>
      <c r="U79" s="4">
        <v>37.85</v>
      </c>
      <c r="V79" s="4">
        <f t="shared" si="11"/>
        <v>37.85</v>
      </c>
      <c r="W79" s="33">
        <v>0.6</v>
      </c>
      <c r="X79" s="23">
        <f t="shared" si="12"/>
        <v>15.14</v>
      </c>
      <c r="Y79" s="23">
        <f t="shared" si="13"/>
        <v>15.14</v>
      </c>
      <c r="Z79" s="1"/>
      <c r="AA79" s="1"/>
    </row>
    <row r="80" spans="1:27" x14ac:dyDescent="0.25">
      <c r="A80" s="1" t="s">
        <v>433</v>
      </c>
      <c r="B80" s="2" t="s">
        <v>453</v>
      </c>
      <c r="C80" s="1" t="s">
        <v>38</v>
      </c>
      <c r="D80" s="2" t="s">
        <v>452</v>
      </c>
      <c r="E80" s="1" t="s">
        <v>411</v>
      </c>
      <c r="F80" s="1" t="s">
        <v>411</v>
      </c>
      <c r="G80" s="3" t="s">
        <v>2481</v>
      </c>
      <c r="H80" s="1"/>
      <c r="I80" s="5" t="s">
        <v>2480</v>
      </c>
      <c r="J80" s="5"/>
      <c r="K80" s="5"/>
      <c r="L80" s="1"/>
      <c r="M80" s="1" t="s">
        <v>946</v>
      </c>
      <c r="N80" s="1">
        <v>1</v>
      </c>
      <c r="O80" s="1" t="s">
        <v>426</v>
      </c>
      <c r="P80" s="1">
        <v>1</v>
      </c>
      <c r="Q80" s="1"/>
      <c r="R80" s="1"/>
      <c r="S80" s="1">
        <v>1</v>
      </c>
      <c r="T80" s="1"/>
      <c r="U80" s="4">
        <v>68.150000000000006</v>
      </c>
      <c r="V80" s="4">
        <f t="shared" si="11"/>
        <v>68.150000000000006</v>
      </c>
      <c r="W80" s="33">
        <v>0.6</v>
      </c>
      <c r="X80" s="23">
        <f t="shared" si="12"/>
        <v>27.260000000000005</v>
      </c>
      <c r="Y80" s="23">
        <f t="shared" si="13"/>
        <v>27.260000000000005</v>
      </c>
      <c r="Z80" s="1"/>
      <c r="AA80" s="1"/>
    </row>
    <row r="81" spans="1:27" x14ac:dyDescent="0.25">
      <c r="A81" s="1" t="s">
        <v>433</v>
      </c>
      <c r="B81" s="2" t="s">
        <v>453</v>
      </c>
      <c r="C81" s="1" t="s">
        <v>38</v>
      </c>
      <c r="D81" s="2" t="s">
        <v>452</v>
      </c>
      <c r="E81" s="1" t="s">
        <v>411</v>
      </c>
      <c r="F81" s="1" t="s">
        <v>411</v>
      </c>
      <c r="G81" s="3" t="s">
        <v>2493</v>
      </c>
      <c r="H81" s="1" t="s">
        <v>3089</v>
      </c>
      <c r="I81" s="5" t="s">
        <v>2492</v>
      </c>
      <c r="J81" s="5"/>
      <c r="K81" s="5"/>
      <c r="L81" s="1"/>
      <c r="M81" s="1" t="s">
        <v>946</v>
      </c>
      <c r="N81" s="1">
        <v>5</v>
      </c>
      <c r="O81" s="1" t="s">
        <v>426</v>
      </c>
      <c r="P81" s="1">
        <v>5</v>
      </c>
      <c r="Q81" s="1"/>
      <c r="R81" s="1"/>
      <c r="S81" s="1">
        <v>1</v>
      </c>
      <c r="T81" s="1"/>
      <c r="U81" s="4">
        <v>4.63</v>
      </c>
      <c r="V81" s="4">
        <f t="shared" si="11"/>
        <v>23.15</v>
      </c>
      <c r="W81" s="33">
        <v>0.6</v>
      </c>
      <c r="X81" s="23">
        <f t="shared" si="12"/>
        <v>1.8520000000000001</v>
      </c>
      <c r="Y81" s="23">
        <f t="shared" si="13"/>
        <v>9.26</v>
      </c>
      <c r="Z81" s="1"/>
      <c r="AA81" s="1"/>
    </row>
    <row r="82" spans="1:27" x14ac:dyDescent="0.25">
      <c r="A82" s="1" t="s">
        <v>433</v>
      </c>
      <c r="B82" s="2" t="s">
        <v>453</v>
      </c>
      <c r="C82" s="1" t="s">
        <v>38</v>
      </c>
      <c r="D82" s="2" t="s">
        <v>452</v>
      </c>
      <c r="E82" s="1" t="s">
        <v>411</v>
      </c>
      <c r="F82" s="1" t="s">
        <v>411</v>
      </c>
      <c r="G82" s="3" t="s">
        <v>2495</v>
      </c>
      <c r="H82" s="1" t="s">
        <v>3090</v>
      </c>
      <c r="I82" s="5" t="s">
        <v>2494</v>
      </c>
      <c r="J82" s="5"/>
      <c r="K82" s="5"/>
      <c r="L82" s="1"/>
      <c r="M82" s="1" t="s">
        <v>946</v>
      </c>
      <c r="N82" s="1">
        <v>10</v>
      </c>
      <c r="O82" s="1" t="s">
        <v>426</v>
      </c>
      <c r="P82" s="1">
        <v>10</v>
      </c>
      <c r="Q82" s="1"/>
      <c r="R82" s="1"/>
      <c r="S82" s="1">
        <v>1</v>
      </c>
      <c r="T82" s="1"/>
      <c r="U82" s="4">
        <v>0.5</v>
      </c>
      <c r="V82" s="4">
        <f t="shared" si="11"/>
        <v>5</v>
      </c>
      <c r="W82" s="33">
        <v>0.6</v>
      </c>
      <c r="X82" s="23">
        <f t="shared" si="12"/>
        <v>0.2</v>
      </c>
      <c r="Y82" s="23">
        <f t="shared" si="13"/>
        <v>2</v>
      </c>
      <c r="Z82" s="1"/>
      <c r="AA82" s="1"/>
    </row>
    <row r="83" spans="1:27" s="1" customFormat="1" x14ac:dyDescent="0.25">
      <c r="A83" s="1" t="s">
        <v>433</v>
      </c>
      <c r="B83" s="2" t="s">
        <v>453</v>
      </c>
      <c r="C83" s="1" t="s">
        <v>38</v>
      </c>
      <c r="D83" s="2" t="s">
        <v>452</v>
      </c>
      <c r="E83" s="1" t="s">
        <v>411</v>
      </c>
      <c r="F83" s="1" t="s">
        <v>411</v>
      </c>
      <c r="G83" s="3" t="s">
        <v>2497</v>
      </c>
      <c r="H83" s="1" t="s">
        <v>3091</v>
      </c>
      <c r="I83" s="5" t="s">
        <v>2496</v>
      </c>
      <c r="J83" s="5"/>
      <c r="K83" s="5"/>
      <c r="M83" s="1" t="s">
        <v>946</v>
      </c>
      <c r="N83" s="1">
        <v>15</v>
      </c>
      <c r="O83" s="1" t="s">
        <v>426</v>
      </c>
      <c r="P83" s="1">
        <v>25</v>
      </c>
      <c r="S83" s="1">
        <v>1</v>
      </c>
      <c r="U83" s="4">
        <v>4.38</v>
      </c>
      <c r="V83" s="4">
        <f t="shared" si="11"/>
        <v>65.7</v>
      </c>
      <c r="W83" s="33">
        <v>0.6</v>
      </c>
      <c r="X83" s="23">
        <f t="shared" si="12"/>
        <v>1.752</v>
      </c>
      <c r="Y83" s="23">
        <f t="shared" si="13"/>
        <v>26.28</v>
      </c>
    </row>
    <row r="84" spans="1:27" ht="14.25" customHeight="1" x14ac:dyDescent="0.25">
      <c r="A84" s="1" t="s">
        <v>433</v>
      </c>
      <c r="B84" s="2" t="s">
        <v>453</v>
      </c>
      <c r="C84" s="1" t="s">
        <v>38</v>
      </c>
      <c r="D84" s="2" t="s">
        <v>452</v>
      </c>
      <c r="E84" s="1" t="s">
        <v>411</v>
      </c>
      <c r="F84" s="1" t="s">
        <v>411</v>
      </c>
      <c r="G84" s="3" t="s">
        <v>2499</v>
      </c>
      <c r="H84" s="1" t="s">
        <v>3092</v>
      </c>
      <c r="I84" s="5" t="s">
        <v>2498</v>
      </c>
      <c r="J84" s="5"/>
      <c r="K84" s="5"/>
      <c r="L84" s="1"/>
      <c r="M84" s="1" t="s">
        <v>946</v>
      </c>
      <c r="N84" s="1">
        <v>5</v>
      </c>
      <c r="O84" s="1" t="s">
        <v>426</v>
      </c>
      <c r="P84" s="1">
        <v>5</v>
      </c>
      <c r="Q84" s="1"/>
      <c r="R84" s="1"/>
      <c r="S84" s="1">
        <v>1</v>
      </c>
      <c r="T84" s="1"/>
      <c r="U84" s="4">
        <v>11.28</v>
      </c>
      <c r="V84" s="4">
        <f t="shared" si="11"/>
        <v>56.4</v>
      </c>
      <c r="W84" s="33">
        <v>0.6</v>
      </c>
      <c r="X84" s="23">
        <f t="shared" si="12"/>
        <v>4.5119999999999996</v>
      </c>
      <c r="Y84" s="23">
        <f t="shared" si="13"/>
        <v>22.56</v>
      </c>
      <c r="Z84" s="1"/>
      <c r="AA84" s="1"/>
    </row>
    <row r="85" spans="1:27" x14ac:dyDescent="0.25">
      <c r="A85" s="1" t="s">
        <v>433</v>
      </c>
      <c r="B85" s="2" t="s">
        <v>453</v>
      </c>
      <c r="C85" s="1" t="s">
        <v>38</v>
      </c>
      <c r="D85" s="2" t="s">
        <v>452</v>
      </c>
      <c r="E85" s="1" t="s">
        <v>411</v>
      </c>
      <c r="F85" s="1" t="s">
        <v>411</v>
      </c>
      <c r="G85" s="3" t="s">
        <v>2501</v>
      </c>
      <c r="H85" s="1"/>
      <c r="I85" s="5" t="s">
        <v>2500</v>
      </c>
      <c r="J85" s="5"/>
      <c r="K85" s="5"/>
      <c r="L85" s="1"/>
      <c r="M85" s="1" t="s">
        <v>946</v>
      </c>
      <c r="N85" s="1">
        <v>3</v>
      </c>
      <c r="O85" s="1" t="s">
        <v>426</v>
      </c>
      <c r="P85" s="1">
        <v>1</v>
      </c>
      <c r="Q85" s="1"/>
      <c r="R85" s="1"/>
      <c r="S85" s="1">
        <v>1</v>
      </c>
      <c r="T85" s="1"/>
      <c r="U85" s="4">
        <v>19.77</v>
      </c>
      <c r="V85" s="4">
        <f t="shared" si="11"/>
        <v>59.31</v>
      </c>
      <c r="W85" s="33">
        <v>0.6</v>
      </c>
      <c r="X85" s="23">
        <f t="shared" si="12"/>
        <v>7.9080000000000004</v>
      </c>
      <c r="Y85" s="23">
        <f t="shared" si="13"/>
        <v>23.724</v>
      </c>
      <c r="Z85" s="1"/>
      <c r="AA85" s="1"/>
    </row>
    <row r="86" spans="1:27" x14ac:dyDescent="0.25">
      <c r="A86" s="1" t="s">
        <v>433</v>
      </c>
      <c r="B86" s="2" t="s">
        <v>453</v>
      </c>
      <c r="C86" s="1" t="s">
        <v>38</v>
      </c>
      <c r="D86" s="2" t="s">
        <v>452</v>
      </c>
      <c r="E86" s="1" t="s">
        <v>411</v>
      </c>
      <c r="F86" s="1" t="s">
        <v>411</v>
      </c>
      <c r="G86" s="3" t="s">
        <v>2503</v>
      </c>
      <c r="H86" s="1"/>
      <c r="I86" s="5" t="s">
        <v>2502</v>
      </c>
      <c r="J86" s="5"/>
      <c r="K86" s="5"/>
      <c r="L86" s="1"/>
      <c r="M86" s="1" t="s">
        <v>946</v>
      </c>
      <c r="N86" s="1">
        <v>1</v>
      </c>
      <c r="O86" s="1" t="s">
        <v>426</v>
      </c>
      <c r="P86" s="1">
        <v>1</v>
      </c>
      <c r="Q86" s="1"/>
      <c r="R86" s="1"/>
      <c r="S86" s="1">
        <v>1</v>
      </c>
      <c r="T86" s="1"/>
      <c r="U86" s="4">
        <v>36.119999999999997</v>
      </c>
      <c r="V86" s="4">
        <f t="shared" si="11"/>
        <v>36.119999999999997</v>
      </c>
      <c r="W86" s="33">
        <v>0.6</v>
      </c>
      <c r="X86" s="23">
        <f t="shared" si="12"/>
        <v>14.448</v>
      </c>
      <c r="Y86" s="23">
        <f t="shared" si="13"/>
        <v>14.448</v>
      </c>
      <c r="Z86" s="1"/>
      <c r="AA86" s="1"/>
    </row>
    <row r="87" spans="1:27" x14ac:dyDescent="0.25">
      <c r="A87" s="1" t="s">
        <v>433</v>
      </c>
      <c r="B87" s="2" t="s">
        <v>453</v>
      </c>
      <c r="C87" s="1" t="s">
        <v>38</v>
      </c>
      <c r="D87" s="2" t="s">
        <v>452</v>
      </c>
      <c r="E87" s="1" t="s">
        <v>411</v>
      </c>
      <c r="F87" s="1" t="s">
        <v>411</v>
      </c>
      <c r="G87" s="3" t="s">
        <v>2505</v>
      </c>
      <c r="H87" s="1"/>
      <c r="I87" s="5" t="s">
        <v>2504</v>
      </c>
      <c r="J87" s="5"/>
      <c r="K87" s="5"/>
      <c r="L87" s="1"/>
      <c r="M87" s="1" t="s">
        <v>946</v>
      </c>
      <c r="N87" s="1">
        <v>10</v>
      </c>
      <c r="O87" s="1" t="s">
        <v>426</v>
      </c>
      <c r="P87" s="1">
        <v>10</v>
      </c>
      <c r="Q87" s="1"/>
      <c r="R87" s="1"/>
      <c r="S87" s="1">
        <v>1</v>
      </c>
      <c r="T87" s="1"/>
      <c r="U87" s="4">
        <v>1.73</v>
      </c>
      <c r="V87" s="4">
        <f t="shared" si="11"/>
        <v>17.3</v>
      </c>
      <c r="W87" s="33">
        <v>0.6</v>
      </c>
      <c r="X87" s="23">
        <f t="shared" si="12"/>
        <v>0.69200000000000006</v>
      </c>
      <c r="Y87" s="23">
        <f t="shared" si="13"/>
        <v>6.9200000000000008</v>
      </c>
      <c r="Z87" s="1"/>
      <c r="AA87" s="1"/>
    </row>
    <row r="88" spans="1:27" x14ac:dyDescent="0.25">
      <c r="A88" s="1" t="s">
        <v>433</v>
      </c>
      <c r="B88" s="2" t="s">
        <v>453</v>
      </c>
      <c r="C88" s="1" t="s">
        <v>38</v>
      </c>
      <c r="D88" s="2" t="s">
        <v>452</v>
      </c>
      <c r="E88" s="1" t="s">
        <v>411</v>
      </c>
      <c r="F88" s="1" t="s">
        <v>411</v>
      </c>
      <c r="G88" s="3" t="s">
        <v>2507</v>
      </c>
      <c r="H88" s="1" t="s">
        <v>3093</v>
      </c>
      <c r="I88" s="5" t="s">
        <v>2506</v>
      </c>
      <c r="J88" s="5"/>
      <c r="K88" s="5"/>
      <c r="L88" s="1"/>
      <c r="M88" s="1" t="s">
        <v>946</v>
      </c>
      <c r="N88" s="1">
        <v>10</v>
      </c>
      <c r="O88" s="1" t="s">
        <v>426</v>
      </c>
      <c r="P88" s="1">
        <v>10</v>
      </c>
      <c r="Q88" s="1"/>
      <c r="R88" s="1"/>
      <c r="S88" s="1">
        <v>1</v>
      </c>
      <c r="T88" s="1"/>
      <c r="U88" s="4">
        <v>3.66</v>
      </c>
      <c r="V88" s="4">
        <f t="shared" si="11"/>
        <v>36.6</v>
      </c>
      <c r="W88" s="33">
        <v>0.6</v>
      </c>
      <c r="X88" s="23">
        <f t="shared" si="12"/>
        <v>1.4640000000000002</v>
      </c>
      <c r="Y88" s="23">
        <f t="shared" si="13"/>
        <v>14.640000000000002</v>
      </c>
      <c r="Z88" s="1"/>
      <c r="AA88" s="1"/>
    </row>
    <row r="89" spans="1:27" x14ac:dyDescent="0.25">
      <c r="A89" s="1" t="s">
        <v>433</v>
      </c>
      <c r="B89" s="2" t="s">
        <v>453</v>
      </c>
      <c r="C89" s="1" t="s">
        <v>38</v>
      </c>
      <c r="D89" s="2" t="s">
        <v>452</v>
      </c>
      <c r="E89" s="1" t="s">
        <v>411</v>
      </c>
      <c r="F89" s="1" t="s">
        <v>411</v>
      </c>
      <c r="G89" s="3" t="s">
        <v>2509</v>
      </c>
      <c r="H89" s="1" t="s">
        <v>3094</v>
      </c>
      <c r="I89" s="5" t="s">
        <v>2508</v>
      </c>
      <c r="J89" s="5"/>
      <c r="K89" s="5"/>
      <c r="L89" s="1"/>
      <c r="M89" s="1" t="s">
        <v>946</v>
      </c>
      <c r="N89" s="1">
        <v>1</v>
      </c>
      <c r="O89" s="1" t="s">
        <v>426</v>
      </c>
      <c r="P89" s="1">
        <v>1</v>
      </c>
      <c r="Q89" s="1"/>
      <c r="R89" s="1"/>
      <c r="S89" s="1">
        <v>1</v>
      </c>
      <c r="T89" s="1"/>
      <c r="U89" s="4">
        <v>40.64</v>
      </c>
      <c r="V89" s="4">
        <f t="shared" si="11"/>
        <v>40.64</v>
      </c>
      <c r="W89" s="33">
        <v>0.6</v>
      </c>
      <c r="X89" s="23">
        <f t="shared" si="12"/>
        <v>16.256</v>
      </c>
      <c r="Y89" s="23">
        <f t="shared" si="13"/>
        <v>16.256</v>
      </c>
      <c r="Z89" s="1"/>
      <c r="AA89" s="1"/>
    </row>
    <row r="90" spans="1:27" x14ac:dyDescent="0.25">
      <c r="A90" s="1" t="s">
        <v>433</v>
      </c>
      <c r="B90" s="2" t="s">
        <v>453</v>
      </c>
      <c r="C90" s="1" t="s">
        <v>38</v>
      </c>
      <c r="D90" s="2" t="s">
        <v>452</v>
      </c>
      <c r="E90" s="1" t="s">
        <v>411</v>
      </c>
      <c r="F90" s="1" t="s">
        <v>411</v>
      </c>
      <c r="G90" s="3" t="s">
        <v>2511</v>
      </c>
      <c r="H90" s="1"/>
      <c r="I90" s="5" t="s">
        <v>2510</v>
      </c>
      <c r="J90" s="5"/>
      <c r="K90" s="5"/>
      <c r="L90" s="1"/>
      <c r="M90" s="1" t="s">
        <v>946</v>
      </c>
      <c r="N90" s="1">
        <v>1</v>
      </c>
      <c r="O90" s="1" t="s">
        <v>426</v>
      </c>
      <c r="P90" s="1">
        <v>1</v>
      </c>
      <c r="Q90" s="1"/>
      <c r="R90" s="1"/>
      <c r="S90" s="1">
        <v>1</v>
      </c>
      <c r="T90" s="1"/>
      <c r="U90" s="4">
        <v>8.74</v>
      </c>
      <c r="V90" s="4">
        <f t="shared" si="11"/>
        <v>8.74</v>
      </c>
      <c r="W90" s="33">
        <v>0.6</v>
      </c>
      <c r="X90" s="23">
        <f t="shared" si="12"/>
        <v>3.4960000000000004</v>
      </c>
      <c r="Y90" s="23">
        <f t="shared" si="13"/>
        <v>3.4960000000000004</v>
      </c>
      <c r="Z90" s="1"/>
      <c r="AA90" s="1"/>
    </row>
    <row r="91" spans="1:27" x14ac:dyDescent="0.25">
      <c r="A91" s="1" t="s">
        <v>433</v>
      </c>
      <c r="B91" s="2" t="s">
        <v>453</v>
      </c>
      <c r="C91" s="1" t="s">
        <v>38</v>
      </c>
      <c r="D91" s="2" t="s">
        <v>452</v>
      </c>
      <c r="E91" s="1" t="s">
        <v>411</v>
      </c>
      <c r="F91" s="1" t="s">
        <v>411</v>
      </c>
      <c r="G91" s="3" t="s">
        <v>2513</v>
      </c>
      <c r="H91" s="1" t="s">
        <v>3095</v>
      </c>
      <c r="I91" s="5" t="s">
        <v>2512</v>
      </c>
      <c r="J91" s="5"/>
      <c r="K91" s="5"/>
      <c r="L91" s="1"/>
      <c r="M91" s="1" t="s">
        <v>946</v>
      </c>
      <c r="N91" s="1">
        <v>1</v>
      </c>
      <c r="O91" s="1" t="s">
        <v>426</v>
      </c>
      <c r="P91" s="1">
        <v>1</v>
      </c>
      <c r="Q91" s="1"/>
      <c r="R91" s="1"/>
      <c r="S91" s="1">
        <v>1</v>
      </c>
      <c r="T91" s="1"/>
      <c r="U91" s="4">
        <v>5.59</v>
      </c>
      <c r="V91" s="4">
        <f t="shared" si="11"/>
        <v>5.59</v>
      </c>
      <c r="W91" s="33">
        <v>0.6</v>
      </c>
      <c r="X91" s="23">
        <f t="shared" si="12"/>
        <v>2.2360000000000002</v>
      </c>
      <c r="Y91" s="23">
        <f t="shared" si="13"/>
        <v>2.2360000000000002</v>
      </c>
      <c r="Z91" s="1"/>
      <c r="AA91" s="1"/>
    </row>
    <row r="92" spans="1:27" x14ac:dyDescent="0.25">
      <c r="A92" s="1" t="s">
        <v>433</v>
      </c>
      <c r="B92" s="2" t="s">
        <v>453</v>
      </c>
      <c r="C92" s="1" t="s">
        <v>38</v>
      </c>
      <c r="D92" s="2" t="s">
        <v>452</v>
      </c>
      <c r="E92" s="1" t="s">
        <v>411</v>
      </c>
      <c r="F92" s="1" t="s">
        <v>411</v>
      </c>
      <c r="G92" s="3" t="s">
        <v>2515</v>
      </c>
      <c r="H92" s="1" t="s">
        <v>3096</v>
      </c>
      <c r="I92" s="5" t="s">
        <v>2514</v>
      </c>
      <c r="J92" s="5"/>
      <c r="K92" s="5"/>
      <c r="L92" s="1"/>
      <c r="M92" s="1" t="s">
        <v>946</v>
      </c>
      <c r="N92" s="1">
        <v>5</v>
      </c>
      <c r="O92" s="1" t="s">
        <v>426</v>
      </c>
      <c r="P92" s="1">
        <v>5</v>
      </c>
      <c r="Q92" s="1"/>
      <c r="R92" s="1"/>
      <c r="S92" s="1">
        <v>1</v>
      </c>
      <c r="T92" s="1"/>
      <c r="U92" s="4">
        <v>2.75</v>
      </c>
      <c r="V92" s="4">
        <f t="shared" si="11"/>
        <v>13.75</v>
      </c>
      <c r="W92" s="33">
        <v>0.6</v>
      </c>
      <c r="X92" s="23">
        <f t="shared" si="12"/>
        <v>1.1000000000000001</v>
      </c>
      <c r="Y92" s="23">
        <f t="shared" si="13"/>
        <v>5.5</v>
      </c>
      <c r="Z92" s="1"/>
      <c r="AA92" s="1"/>
    </row>
    <row r="93" spans="1:27" x14ac:dyDescent="0.25">
      <c r="A93" s="1" t="s">
        <v>433</v>
      </c>
      <c r="B93" s="2" t="s">
        <v>453</v>
      </c>
      <c r="C93" s="1" t="s">
        <v>38</v>
      </c>
      <c r="D93" s="2" t="s">
        <v>452</v>
      </c>
      <c r="E93" s="1" t="s">
        <v>411</v>
      </c>
      <c r="F93" s="1" t="s">
        <v>411</v>
      </c>
      <c r="G93" s="3" t="s">
        <v>2517</v>
      </c>
      <c r="H93" s="1"/>
      <c r="I93" s="5" t="s">
        <v>2516</v>
      </c>
      <c r="J93" s="5"/>
      <c r="K93" s="5"/>
      <c r="L93" s="1"/>
      <c r="M93" s="1" t="s">
        <v>946</v>
      </c>
      <c r="N93" s="1">
        <v>1</v>
      </c>
      <c r="O93" s="1" t="s">
        <v>426</v>
      </c>
      <c r="P93" s="1">
        <v>1</v>
      </c>
      <c r="Q93" s="1"/>
      <c r="R93" s="1"/>
      <c r="S93" s="1">
        <v>1</v>
      </c>
      <c r="T93" s="1"/>
      <c r="U93" s="4">
        <v>3.07</v>
      </c>
      <c r="V93" s="4">
        <f t="shared" si="11"/>
        <v>3.07</v>
      </c>
      <c r="W93" s="33">
        <v>0.6</v>
      </c>
      <c r="X93" s="23">
        <f t="shared" si="12"/>
        <v>1.228</v>
      </c>
      <c r="Y93" s="23">
        <f t="shared" si="13"/>
        <v>1.228</v>
      </c>
      <c r="Z93" s="1"/>
      <c r="AA93" s="1"/>
    </row>
    <row r="94" spans="1:27" x14ac:dyDescent="0.25">
      <c r="A94" s="1" t="s">
        <v>433</v>
      </c>
      <c r="B94" s="2" t="s">
        <v>453</v>
      </c>
      <c r="C94" s="1" t="s">
        <v>38</v>
      </c>
      <c r="D94" s="2" t="s">
        <v>452</v>
      </c>
      <c r="E94" s="1" t="s">
        <v>411</v>
      </c>
      <c r="F94" s="1" t="s">
        <v>411</v>
      </c>
      <c r="G94" s="3" t="s">
        <v>2519</v>
      </c>
      <c r="H94" s="1" t="s">
        <v>3097</v>
      </c>
      <c r="I94" s="5" t="s">
        <v>2518</v>
      </c>
      <c r="J94" s="5"/>
      <c r="K94" s="5"/>
      <c r="L94" s="1"/>
      <c r="M94" s="1" t="s">
        <v>946</v>
      </c>
      <c r="N94" s="1">
        <v>10</v>
      </c>
      <c r="O94" s="1" t="s">
        <v>426</v>
      </c>
      <c r="P94" s="1">
        <v>10</v>
      </c>
      <c r="Q94" s="1"/>
      <c r="R94" s="1"/>
      <c r="S94" s="1">
        <v>1</v>
      </c>
      <c r="T94" s="1"/>
      <c r="U94" s="4">
        <v>2.23</v>
      </c>
      <c r="V94" s="4">
        <f t="shared" si="11"/>
        <v>22.3</v>
      </c>
      <c r="W94" s="33">
        <v>0.6</v>
      </c>
      <c r="X94" s="23">
        <f t="shared" si="12"/>
        <v>0.89200000000000002</v>
      </c>
      <c r="Y94" s="23">
        <f t="shared" si="13"/>
        <v>8.92</v>
      </c>
      <c r="Z94" s="1"/>
      <c r="AA94" s="1"/>
    </row>
    <row r="95" spans="1:27" x14ac:dyDescent="0.25">
      <c r="A95" s="1" t="s">
        <v>433</v>
      </c>
      <c r="B95" s="2" t="s">
        <v>453</v>
      </c>
      <c r="C95" s="1" t="s">
        <v>38</v>
      </c>
      <c r="D95" s="2" t="s">
        <v>452</v>
      </c>
      <c r="E95" s="1" t="s">
        <v>411</v>
      </c>
      <c r="F95" s="1" t="s">
        <v>411</v>
      </c>
      <c r="G95" s="3" t="s">
        <v>2521</v>
      </c>
      <c r="H95" s="1" t="s">
        <v>3098</v>
      </c>
      <c r="I95" s="5" t="s">
        <v>2520</v>
      </c>
      <c r="J95" s="5"/>
      <c r="K95" s="5"/>
      <c r="L95" s="1"/>
      <c r="M95" s="1" t="s">
        <v>946</v>
      </c>
      <c r="N95" s="1">
        <v>2</v>
      </c>
      <c r="O95" s="1" t="s">
        <v>426</v>
      </c>
      <c r="P95" s="1">
        <v>5</v>
      </c>
      <c r="Q95" s="1"/>
      <c r="R95" s="1"/>
      <c r="S95" s="1">
        <v>1</v>
      </c>
      <c r="T95" s="1"/>
      <c r="U95" s="4">
        <v>4.53</v>
      </c>
      <c r="V95" s="4">
        <f t="shared" ref="V95:V126" si="14">U95*N95</f>
        <v>9.06</v>
      </c>
      <c r="W95" s="33">
        <v>0.6</v>
      </c>
      <c r="X95" s="23">
        <f t="shared" ref="X95:X124" si="15">U95*(1-W95)</f>
        <v>1.8120000000000003</v>
      </c>
      <c r="Y95" s="23">
        <f t="shared" si="13"/>
        <v>3.6240000000000006</v>
      </c>
      <c r="Z95" s="1"/>
      <c r="AA95" s="1"/>
    </row>
    <row r="96" spans="1:27" x14ac:dyDescent="0.25">
      <c r="A96" s="1" t="s">
        <v>433</v>
      </c>
      <c r="B96" s="2" t="s">
        <v>453</v>
      </c>
      <c r="C96" s="1" t="s">
        <v>38</v>
      </c>
      <c r="D96" s="2" t="s">
        <v>452</v>
      </c>
      <c r="E96" s="1" t="s">
        <v>411</v>
      </c>
      <c r="F96" s="1" t="s">
        <v>411</v>
      </c>
      <c r="G96" s="3" t="s">
        <v>2523</v>
      </c>
      <c r="H96" s="1" t="s">
        <v>3099</v>
      </c>
      <c r="I96" s="5" t="s">
        <v>2522</v>
      </c>
      <c r="J96" s="5"/>
      <c r="K96" s="5"/>
      <c r="L96" s="1"/>
      <c r="M96" s="1" t="s">
        <v>946</v>
      </c>
      <c r="N96" s="1">
        <v>1</v>
      </c>
      <c r="O96" s="1" t="s">
        <v>426</v>
      </c>
      <c r="P96" s="1">
        <v>1</v>
      </c>
      <c r="Q96" s="1"/>
      <c r="R96" s="1"/>
      <c r="S96" s="1">
        <v>1</v>
      </c>
      <c r="T96" s="1"/>
      <c r="U96" s="4">
        <v>17.91</v>
      </c>
      <c r="V96" s="4">
        <f t="shared" si="14"/>
        <v>17.91</v>
      </c>
      <c r="W96" s="33">
        <v>0.6</v>
      </c>
      <c r="X96" s="23">
        <f t="shared" si="15"/>
        <v>7.1640000000000006</v>
      </c>
      <c r="Y96" s="23">
        <f t="shared" ref="Y96:Y123" si="16">X96*N96</f>
        <v>7.1640000000000006</v>
      </c>
      <c r="Z96" s="1"/>
      <c r="AA96" s="1"/>
    </row>
    <row r="97" spans="1:27" x14ac:dyDescent="0.25">
      <c r="A97" s="1" t="s">
        <v>433</v>
      </c>
      <c r="B97" s="2" t="s">
        <v>453</v>
      </c>
      <c r="C97" s="1" t="s">
        <v>38</v>
      </c>
      <c r="D97" s="2" t="s">
        <v>452</v>
      </c>
      <c r="E97" s="1" t="s">
        <v>411</v>
      </c>
      <c r="F97" s="1" t="s">
        <v>411</v>
      </c>
      <c r="G97" s="3" t="s">
        <v>2525</v>
      </c>
      <c r="H97" s="1"/>
      <c r="I97" s="5" t="s">
        <v>2524</v>
      </c>
      <c r="J97" s="5"/>
      <c r="K97" s="5"/>
      <c r="L97" s="1"/>
      <c r="M97" s="1" t="s">
        <v>946</v>
      </c>
      <c r="N97" s="1">
        <v>7</v>
      </c>
      <c r="O97" s="1" t="s">
        <v>426</v>
      </c>
      <c r="P97" s="1">
        <v>20</v>
      </c>
      <c r="Q97" s="1"/>
      <c r="R97" s="1"/>
      <c r="S97" s="1">
        <v>1</v>
      </c>
      <c r="T97" s="1"/>
      <c r="U97" s="4">
        <v>3</v>
      </c>
      <c r="V97" s="4">
        <f t="shared" si="14"/>
        <v>21</v>
      </c>
      <c r="W97" s="33">
        <v>0.6</v>
      </c>
      <c r="X97" s="23">
        <f t="shared" si="15"/>
        <v>1.2000000000000002</v>
      </c>
      <c r="Y97" s="23">
        <f t="shared" si="16"/>
        <v>8.4000000000000021</v>
      </c>
      <c r="Z97" s="1"/>
      <c r="AA97" s="1"/>
    </row>
    <row r="98" spans="1:27" s="1" customFormat="1" x14ac:dyDescent="0.25">
      <c r="A98" s="1" t="s">
        <v>433</v>
      </c>
      <c r="B98" s="2" t="s">
        <v>453</v>
      </c>
      <c r="C98" s="1" t="s">
        <v>38</v>
      </c>
      <c r="D98" s="2" t="s">
        <v>452</v>
      </c>
      <c r="E98" s="1" t="s">
        <v>411</v>
      </c>
      <c r="F98" s="1" t="s">
        <v>411</v>
      </c>
      <c r="G98" s="3" t="s">
        <v>2527</v>
      </c>
      <c r="H98" s="1" t="s">
        <v>3100</v>
      </c>
      <c r="I98" s="5" t="s">
        <v>2526</v>
      </c>
      <c r="J98" s="5"/>
      <c r="K98" s="5"/>
      <c r="M98" s="1" t="s">
        <v>946</v>
      </c>
      <c r="N98" s="1">
        <v>19</v>
      </c>
      <c r="O98" s="1" t="s">
        <v>426</v>
      </c>
      <c r="P98" s="1">
        <v>25</v>
      </c>
      <c r="S98" s="1">
        <v>1</v>
      </c>
      <c r="U98" s="4">
        <v>3.57</v>
      </c>
      <c r="V98" s="4">
        <f t="shared" si="14"/>
        <v>67.83</v>
      </c>
      <c r="W98" s="33">
        <v>0.6</v>
      </c>
      <c r="X98" s="23">
        <f t="shared" si="15"/>
        <v>1.4279999999999999</v>
      </c>
      <c r="Y98" s="23">
        <f t="shared" si="16"/>
        <v>27.131999999999998</v>
      </c>
    </row>
    <row r="99" spans="1:27" s="1" customFormat="1" x14ac:dyDescent="0.25">
      <c r="A99" s="1" t="s">
        <v>433</v>
      </c>
      <c r="B99" s="2" t="s">
        <v>453</v>
      </c>
      <c r="C99" s="1" t="s">
        <v>38</v>
      </c>
      <c r="D99" s="2" t="s">
        <v>452</v>
      </c>
      <c r="E99" s="1" t="s">
        <v>411</v>
      </c>
      <c r="F99" s="1" t="s">
        <v>411</v>
      </c>
      <c r="G99" s="3" t="s">
        <v>2491</v>
      </c>
      <c r="H99" s="1" t="s">
        <v>3125</v>
      </c>
      <c r="I99" s="5" t="s">
        <v>2490</v>
      </c>
      <c r="J99" s="5"/>
      <c r="K99" s="5"/>
      <c r="M99" s="1" t="s">
        <v>946</v>
      </c>
      <c r="N99" s="1">
        <v>1</v>
      </c>
      <c r="O99" s="1" t="s">
        <v>426</v>
      </c>
      <c r="P99" s="1">
        <v>1</v>
      </c>
      <c r="S99" s="1">
        <v>1</v>
      </c>
      <c r="U99" s="4">
        <v>42.59</v>
      </c>
      <c r="V99" s="4">
        <f t="shared" si="14"/>
        <v>42.59</v>
      </c>
      <c r="W99" s="33">
        <v>0.6</v>
      </c>
      <c r="X99" s="23">
        <f t="shared" si="15"/>
        <v>17.036000000000001</v>
      </c>
      <c r="Y99" s="23">
        <f t="shared" si="16"/>
        <v>17.036000000000001</v>
      </c>
    </row>
    <row r="100" spans="1:27" s="1" customFormat="1" x14ac:dyDescent="0.25">
      <c r="A100" s="1" t="s">
        <v>433</v>
      </c>
      <c r="B100" s="2" t="s">
        <v>453</v>
      </c>
      <c r="C100" s="1" t="s">
        <v>38</v>
      </c>
      <c r="D100" s="2" t="s">
        <v>452</v>
      </c>
      <c r="E100" s="1" t="s">
        <v>411</v>
      </c>
      <c r="F100" s="1" t="s">
        <v>411</v>
      </c>
      <c r="G100" s="3" t="s">
        <v>2489</v>
      </c>
      <c r="H100" s="1" t="s">
        <v>3101</v>
      </c>
      <c r="I100" s="5" t="s">
        <v>2488</v>
      </c>
      <c r="J100" s="5"/>
      <c r="K100" s="5"/>
      <c r="M100" s="1" t="s">
        <v>946</v>
      </c>
      <c r="N100" s="1">
        <v>4</v>
      </c>
      <c r="O100" s="1" t="s">
        <v>426</v>
      </c>
      <c r="P100" s="1">
        <v>4</v>
      </c>
      <c r="S100" s="1">
        <v>1</v>
      </c>
      <c r="U100" s="4">
        <v>0.98</v>
      </c>
      <c r="V100" s="4">
        <f t="shared" si="14"/>
        <v>3.92</v>
      </c>
      <c r="W100" s="33">
        <v>0.6</v>
      </c>
      <c r="X100" s="23">
        <f t="shared" si="15"/>
        <v>0.39200000000000002</v>
      </c>
      <c r="Y100" s="23">
        <f t="shared" si="16"/>
        <v>1.5680000000000001</v>
      </c>
    </row>
    <row r="101" spans="1:27" s="1" customFormat="1" x14ac:dyDescent="0.25">
      <c r="A101" s="1" t="s">
        <v>433</v>
      </c>
      <c r="B101" s="2" t="s">
        <v>453</v>
      </c>
      <c r="C101" s="1" t="s">
        <v>38</v>
      </c>
      <c r="D101" s="2" t="s">
        <v>452</v>
      </c>
      <c r="E101" s="1" t="s">
        <v>411</v>
      </c>
      <c r="F101" s="1" t="s">
        <v>411</v>
      </c>
      <c r="G101" s="3" t="s">
        <v>2487</v>
      </c>
      <c r="I101" s="5" t="s">
        <v>2486</v>
      </c>
      <c r="J101" s="5"/>
      <c r="K101" s="5"/>
      <c r="M101" s="1" t="s">
        <v>946</v>
      </c>
      <c r="N101" s="1">
        <v>6</v>
      </c>
      <c r="O101" s="1" t="s">
        <v>426</v>
      </c>
      <c r="P101" s="1">
        <v>25</v>
      </c>
      <c r="S101" s="1">
        <v>1</v>
      </c>
      <c r="U101" s="4">
        <v>4.05</v>
      </c>
      <c r="V101" s="4">
        <f t="shared" si="14"/>
        <v>24.299999999999997</v>
      </c>
      <c r="W101" s="33">
        <v>0.6</v>
      </c>
      <c r="X101" s="23">
        <f t="shared" si="15"/>
        <v>1.62</v>
      </c>
      <c r="Y101" s="23">
        <f t="shared" si="16"/>
        <v>9.7200000000000006</v>
      </c>
    </row>
    <row r="102" spans="1:27" s="1" customFormat="1" x14ac:dyDescent="0.25">
      <c r="A102" s="1" t="s">
        <v>433</v>
      </c>
      <c r="B102" s="2" t="s">
        <v>453</v>
      </c>
      <c r="C102" s="1" t="s">
        <v>38</v>
      </c>
      <c r="D102" s="2" t="s">
        <v>452</v>
      </c>
      <c r="E102" s="1" t="s">
        <v>411</v>
      </c>
      <c r="F102" s="1" t="s">
        <v>411</v>
      </c>
      <c r="G102" s="3" t="s">
        <v>2485</v>
      </c>
      <c r="H102" s="1" t="s">
        <v>3102</v>
      </c>
      <c r="I102" s="5" t="s">
        <v>2484</v>
      </c>
      <c r="J102" s="5"/>
      <c r="K102" s="5"/>
      <c r="M102" s="1" t="s">
        <v>946</v>
      </c>
      <c r="N102" s="1">
        <v>9</v>
      </c>
      <c r="O102" s="1" t="s">
        <v>426</v>
      </c>
      <c r="P102" s="1">
        <v>10</v>
      </c>
      <c r="S102" s="1">
        <v>1</v>
      </c>
      <c r="U102" s="4">
        <v>7.91</v>
      </c>
      <c r="V102" s="4">
        <f t="shared" si="14"/>
        <v>71.19</v>
      </c>
      <c r="W102" s="33">
        <v>0.6</v>
      </c>
      <c r="X102" s="23">
        <f t="shared" si="15"/>
        <v>3.1640000000000001</v>
      </c>
      <c r="Y102" s="23">
        <f t="shared" si="16"/>
        <v>28.476000000000003</v>
      </c>
    </row>
    <row r="103" spans="1:27" s="1" customFormat="1" x14ac:dyDescent="0.25">
      <c r="A103" s="1" t="s">
        <v>433</v>
      </c>
      <c r="B103" s="2" t="s">
        <v>453</v>
      </c>
      <c r="C103" s="1" t="s">
        <v>38</v>
      </c>
      <c r="D103" s="2" t="s">
        <v>452</v>
      </c>
      <c r="E103" s="1" t="s">
        <v>411</v>
      </c>
      <c r="F103" s="1" t="s">
        <v>411</v>
      </c>
      <c r="G103" s="3" t="s">
        <v>2483</v>
      </c>
      <c r="H103" s="1" t="s">
        <v>3103</v>
      </c>
      <c r="I103" s="5" t="s">
        <v>2482</v>
      </c>
      <c r="J103" s="5"/>
      <c r="K103" s="5"/>
      <c r="M103" s="1" t="s">
        <v>946</v>
      </c>
      <c r="N103" s="1">
        <v>1</v>
      </c>
      <c r="O103" s="1" t="s">
        <v>426</v>
      </c>
      <c r="P103" s="1">
        <v>1</v>
      </c>
      <c r="S103" s="1">
        <v>1</v>
      </c>
      <c r="U103" s="4">
        <v>47.46</v>
      </c>
      <c r="V103" s="4">
        <f t="shared" si="14"/>
        <v>47.46</v>
      </c>
      <c r="W103" s="33">
        <v>0.6</v>
      </c>
      <c r="X103" s="23">
        <f t="shared" si="15"/>
        <v>18.984000000000002</v>
      </c>
      <c r="Y103" s="23">
        <f t="shared" si="16"/>
        <v>18.984000000000002</v>
      </c>
    </row>
    <row r="104" spans="1:27" s="1" customFormat="1" x14ac:dyDescent="0.25">
      <c r="A104" s="1" t="s">
        <v>433</v>
      </c>
      <c r="B104" s="2" t="s">
        <v>453</v>
      </c>
      <c r="C104" s="1" t="s">
        <v>38</v>
      </c>
      <c r="D104" s="2" t="s">
        <v>452</v>
      </c>
      <c r="E104" s="1" t="s">
        <v>411</v>
      </c>
      <c r="F104" s="1" t="s">
        <v>411</v>
      </c>
      <c r="G104" s="3" t="s">
        <v>2477</v>
      </c>
      <c r="H104" s="1" t="s">
        <v>3104</v>
      </c>
      <c r="I104" s="5" t="s">
        <v>2476</v>
      </c>
      <c r="J104" s="5"/>
      <c r="K104" s="5"/>
      <c r="M104" s="1" t="s">
        <v>946</v>
      </c>
      <c r="N104" s="1">
        <v>1</v>
      </c>
      <c r="O104" s="1" t="s">
        <v>426</v>
      </c>
      <c r="P104" s="1">
        <v>1</v>
      </c>
      <c r="S104" s="1">
        <v>1</v>
      </c>
      <c r="U104" s="4">
        <v>13.31</v>
      </c>
      <c r="V104" s="4">
        <f t="shared" si="14"/>
        <v>13.31</v>
      </c>
      <c r="W104" s="33">
        <v>0.6</v>
      </c>
      <c r="X104" s="23">
        <f t="shared" si="15"/>
        <v>5.3240000000000007</v>
      </c>
      <c r="Y104" s="23">
        <f t="shared" si="16"/>
        <v>5.3240000000000007</v>
      </c>
    </row>
    <row r="105" spans="1:27" s="1" customFormat="1" x14ac:dyDescent="0.25">
      <c r="A105" s="1" t="s">
        <v>433</v>
      </c>
      <c r="B105" s="2" t="s">
        <v>453</v>
      </c>
      <c r="C105" s="1" t="s">
        <v>38</v>
      </c>
      <c r="D105" s="2" t="s">
        <v>452</v>
      </c>
      <c r="E105" s="1" t="s">
        <v>411</v>
      </c>
      <c r="F105" s="1" t="s">
        <v>411</v>
      </c>
      <c r="G105" s="3" t="s">
        <v>2473</v>
      </c>
      <c r="H105" s="1" t="s">
        <v>3105</v>
      </c>
      <c r="I105" s="5" t="s">
        <v>2472</v>
      </c>
      <c r="J105" s="5"/>
      <c r="K105" s="5"/>
      <c r="M105" s="1" t="s">
        <v>946</v>
      </c>
      <c r="N105" s="1">
        <v>2</v>
      </c>
      <c r="O105" s="1" t="s">
        <v>426</v>
      </c>
      <c r="P105" s="1">
        <v>5</v>
      </c>
      <c r="S105" s="1">
        <v>1</v>
      </c>
      <c r="U105" s="4">
        <v>8.75</v>
      </c>
      <c r="V105" s="4">
        <f t="shared" si="14"/>
        <v>17.5</v>
      </c>
      <c r="W105" s="33">
        <v>0.6</v>
      </c>
      <c r="X105" s="23">
        <f t="shared" si="15"/>
        <v>3.5</v>
      </c>
      <c r="Y105" s="23">
        <f t="shared" si="16"/>
        <v>7</v>
      </c>
    </row>
    <row r="106" spans="1:27" s="1" customFormat="1" x14ac:dyDescent="0.25">
      <c r="A106" s="1" t="s">
        <v>433</v>
      </c>
      <c r="B106" s="2" t="s">
        <v>453</v>
      </c>
      <c r="C106" s="1" t="s">
        <v>38</v>
      </c>
      <c r="D106" s="2" t="s">
        <v>452</v>
      </c>
      <c r="E106" s="1" t="s">
        <v>411</v>
      </c>
      <c r="F106" s="1" t="s">
        <v>411</v>
      </c>
      <c r="G106" s="3" t="s">
        <v>2475</v>
      </c>
      <c r="H106" s="1" t="s">
        <v>3106</v>
      </c>
      <c r="I106" s="5" t="s">
        <v>2474</v>
      </c>
      <c r="J106" s="5"/>
      <c r="K106" s="5"/>
      <c r="M106" s="1" t="s">
        <v>946</v>
      </c>
      <c r="N106" s="1">
        <v>1</v>
      </c>
      <c r="O106" s="1" t="s">
        <v>426</v>
      </c>
      <c r="P106" s="1">
        <v>1</v>
      </c>
      <c r="S106" s="1">
        <v>1</v>
      </c>
      <c r="U106" s="4">
        <v>38.93</v>
      </c>
      <c r="V106" s="4">
        <f t="shared" si="14"/>
        <v>38.93</v>
      </c>
      <c r="W106" s="33">
        <v>0.6</v>
      </c>
      <c r="X106" s="23">
        <f t="shared" si="15"/>
        <v>15.572000000000001</v>
      </c>
      <c r="Y106" s="23">
        <f t="shared" si="16"/>
        <v>15.572000000000001</v>
      </c>
    </row>
    <row r="107" spans="1:27" s="1" customFormat="1" x14ac:dyDescent="0.25">
      <c r="A107" s="1" t="s">
        <v>433</v>
      </c>
      <c r="B107" s="2" t="s">
        <v>453</v>
      </c>
      <c r="C107" s="1" t="s">
        <v>38</v>
      </c>
      <c r="D107" s="2" t="s">
        <v>452</v>
      </c>
      <c r="E107" s="1" t="s">
        <v>411</v>
      </c>
      <c r="F107" s="1" t="s">
        <v>411</v>
      </c>
      <c r="G107" s="3" t="s">
        <v>2470</v>
      </c>
      <c r="I107" s="5" t="s">
        <v>2469</v>
      </c>
      <c r="J107" s="5"/>
      <c r="K107" s="5"/>
      <c r="M107" s="1" t="s">
        <v>946</v>
      </c>
      <c r="N107" s="1">
        <v>2</v>
      </c>
      <c r="O107" s="1" t="s">
        <v>426</v>
      </c>
      <c r="P107" s="1">
        <v>1</v>
      </c>
      <c r="S107" s="1">
        <v>1</v>
      </c>
      <c r="U107" s="4">
        <v>2.73</v>
      </c>
      <c r="V107" s="4">
        <f t="shared" si="14"/>
        <v>5.46</v>
      </c>
      <c r="W107" s="33">
        <v>0.6</v>
      </c>
      <c r="X107" s="23">
        <f t="shared" si="15"/>
        <v>1.0920000000000001</v>
      </c>
      <c r="Y107" s="23">
        <f t="shared" si="16"/>
        <v>2.1840000000000002</v>
      </c>
    </row>
    <row r="108" spans="1:27" s="1" customFormat="1" x14ac:dyDescent="0.25">
      <c r="A108" s="1" t="s">
        <v>433</v>
      </c>
      <c r="B108" s="2" t="s">
        <v>453</v>
      </c>
      <c r="C108" s="1" t="s">
        <v>38</v>
      </c>
      <c r="D108" s="2" t="s">
        <v>452</v>
      </c>
      <c r="E108" s="1" t="s">
        <v>411</v>
      </c>
      <c r="F108" s="1" t="s">
        <v>411</v>
      </c>
      <c r="G108" s="3" t="s">
        <v>2464</v>
      </c>
      <c r="H108" s="1" t="s">
        <v>3107</v>
      </c>
      <c r="I108" s="5" t="s">
        <v>2463</v>
      </c>
      <c r="J108" s="5"/>
      <c r="K108" s="5"/>
      <c r="M108" s="1" t="s">
        <v>946</v>
      </c>
      <c r="N108" s="1">
        <v>2</v>
      </c>
      <c r="O108" s="1" t="s">
        <v>426</v>
      </c>
      <c r="P108" s="1">
        <v>1</v>
      </c>
      <c r="S108" s="1">
        <v>1</v>
      </c>
      <c r="U108" s="4">
        <v>13.01</v>
      </c>
      <c r="V108" s="4">
        <f t="shared" si="14"/>
        <v>26.02</v>
      </c>
      <c r="W108" s="33">
        <v>0.6</v>
      </c>
      <c r="X108" s="23">
        <f t="shared" si="15"/>
        <v>5.2040000000000006</v>
      </c>
      <c r="Y108" s="23">
        <f t="shared" si="16"/>
        <v>10.408000000000001</v>
      </c>
    </row>
    <row r="109" spans="1:27" s="1" customFormat="1" x14ac:dyDescent="0.25">
      <c r="A109" s="1" t="s">
        <v>433</v>
      </c>
      <c r="B109" s="2" t="s">
        <v>453</v>
      </c>
      <c r="C109" s="1" t="s">
        <v>142</v>
      </c>
      <c r="D109" s="2" t="s">
        <v>453</v>
      </c>
      <c r="E109" s="1" t="s">
        <v>411</v>
      </c>
      <c r="F109" s="1" t="s">
        <v>411</v>
      </c>
      <c r="G109" s="3" t="s">
        <v>732</v>
      </c>
      <c r="I109" s="5" t="s">
        <v>731</v>
      </c>
      <c r="J109" s="5"/>
      <c r="K109" s="5"/>
      <c r="M109" s="1" t="s">
        <v>946</v>
      </c>
      <c r="N109" s="1">
        <v>1</v>
      </c>
      <c r="O109" s="1" t="s">
        <v>426</v>
      </c>
      <c r="P109" s="1">
        <v>1</v>
      </c>
      <c r="S109" s="1">
        <v>1</v>
      </c>
      <c r="U109" s="4">
        <v>307.14</v>
      </c>
      <c r="V109" s="4">
        <f t="shared" si="14"/>
        <v>307.14</v>
      </c>
      <c r="W109" s="33">
        <v>0.6</v>
      </c>
      <c r="X109" s="23">
        <f t="shared" si="15"/>
        <v>122.85599999999999</v>
      </c>
      <c r="Y109" s="23">
        <f t="shared" si="16"/>
        <v>122.85599999999999</v>
      </c>
    </row>
    <row r="110" spans="1:27" s="1" customFormat="1" x14ac:dyDescent="0.25">
      <c r="A110" s="1" t="s">
        <v>433</v>
      </c>
      <c r="B110" s="2" t="s">
        <v>453</v>
      </c>
      <c r="C110" s="1" t="s">
        <v>5</v>
      </c>
      <c r="D110" s="2" t="s">
        <v>453</v>
      </c>
      <c r="E110" s="1" t="s">
        <v>411</v>
      </c>
      <c r="F110" s="1" t="s">
        <v>411</v>
      </c>
      <c r="G110" s="3" t="s">
        <v>1971</v>
      </c>
      <c r="H110" s="1" t="s">
        <v>3108</v>
      </c>
      <c r="I110" s="5" t="s">
        <v>2356</v>
      </c>
      <c r="J110" s="5"/>
      <c r="K110" s="5"/>
      <c r="M110" s="1" t="s">
        <v>946</v>
      </c>
      <c r="N110" s="1">
        <v>8</v>
      </c>
      <c r="O110" s="1" t="s">
        <v>426</v>
      </c>
      <c r="P110" s="1">
        <v>5</v>
      </c>
      <c r="S110" s="1">
        <v>1</v>
      </c>
      <c r="U110" s="4">
        <v>1.35</v>
      </c>
      <c r="V110" s="4">
        <f t="shared" si="14"/>
        <v>10.8</v>
      </c>
      <c r="W110" s="33">
        <v>0.6</v>
      </c>
      <c r="X110" s="23">
        <f t="shared" si="15"/>
        <v>0.54</v>
      </c>
      <c r="Y110" s="23">
        <f t="shared" si="16"/>
        <v>4.32</v>
      </c>
    </row>
    <row r="111" spans="1:27" s="1" customFormat="1" x14ac:dyDescent="0.25">
      <c r="A111" s="1" t="s">
        <v>433</v>
      </c>
      <c r="B111" s="2" t="s">
        <v>453</v>
      </c>
      <c r="C111" s="1" t="s">
        <v>5</v>
      </c>
      <c r="D111" s="2" t="s">
        <v>453</v>
      </c>
      <c r="E111" s="1" t="s">
        <v>411</v>
      </c>
      <c r="F111" s="1" t="s">
        <v>411</v>
      </c>
      <c r="G111" s="3" t="s">
        <v>802</v>
      </c>
      <c r="H111" s="1" t="s">
        <v>3109</v>
      </c>
      <c r="I111" s="5" t="s">
        <v>801</v>
      </c>
      <c r="J111" s="5"/>
      <c r="K111" s="5"/>
      <c r="M111" s="1" t="s">
        <v>946</v>
      </c>
      <c r="N111" s="1">
        <v>1</v>
      </c>
      <c r="O111" s="1" t="s">
        <v>426</v>
      </c>
      <c r="P111" s="1">
        <v>1</v>
      </c>
      <c r="S111" s="1">
        <v>1</v>
      </c>
      <c r="U111" s="4">
        <v>39.94</v>
      </c>
      <c r="V111" s="4">
        <f t="shared" si="14"/>
        <v>39.94</v>
      </c>
      <c r="W111" s="33">
        <v>0.6</v>
      </c>
      <c r="X111" s="23">
        <f t="shared" si="15"/>
        <v>15.975999999999999</v>
      </c>
      <c r="Y111" s="23">
        <f t="shared" si="16"/>
        <v>15.975999999999999</v>
      </c>
    </row>
    <row r="112" spans="1:27" s="1" customFormat="1" x14ac:dyDescent="0.25">
      <c r="A112" s="1" t="s">
        <v>433</v>
      </c>
      <c r="B112" s="2" t="s">
        <v>453</v>
      </c>
      <c r="C112" s="1" t="s">
        <v>5</v>
      </c>
      <c r="D112" s="2" t="s">
        <v>453</v>
      </c>
      <c r="E112" s="1" t="s">
        <v>411</v>
      </c>
      <c r="F112" s="1" t="s">
        <v>411</v>
      </c>
      <c r="G112" s="3" t="s">
        <v>800</v>
      </c>
      <c r="I112" s="5" t="s">
        <v>799</v>
      </c>
      <c r="J112" s="5"/>
      <c r="K112" s="5"/>
      <c r="M112" s="1" t="s">
        <v>946</v>
      </c>
      <c r="N112" s="1">
        <v>1</v>
      </c>
      <c r="O112" s="1" t="s">
        <v>426</v>
      </c>
      <c r="P112" s="1">
        <v>1</v>
      </c>
      <c r="S112" s="1">
        <v>1</v>
      </c>
      <c r="U112" s="4">
        <v>244.45</v>
      </c>
      <c r="V112" s="4">
        <f t="shared" si="14"/>
        <v>244.45</v>
      </c>
      <c r="W112" s="33">
        <v>0.6</v>
      </c>
      <c r="X112" s="23">
        <f t="shared" si="15"/>
        <v>97.78</v>
      </c>
      <c r="Y112" s="23">
        <f t="shared" si="16"/>
        <v>97.78</v>
      </c>
    </row>
    <row r="113" spans="1:25" s="1" customFormat="1" x14ac:dyDescent="0.25">
      <c r="A113" s="1" t="s">
        <v>433</v>
      </c>
      <c r="B113" s="2" t="s">
        <v>453</v>
      </c>
      <c r="C113" s="1" t="s">
        <v>5</v>
      </c>
      <c r="D113" s="2" t="s">
        <v>453</v>
      </c>
      <c r="E113" s="1" t="s">
        <v>411</v>
      </c>
      <c r="F113" s="1" t="s">
        <v>411</v>
      </c>
      <c r="G113" s="3" t="s">
        <v>804</v>
      </c>
      <c r="I113" s="5" t="s">
        <v>803</v>
      </c>
      <c r="J113" s="5"/>
      <c r="K113" s="5"/>
      <c r="M113" s="1" t="s">
        <v>946</v>
      </c>
      <c r="N113" s="1">
        <v>3</v>
      </c>
      <c r="O113" s="1" t="s">
        <v>426</v>
      </c>
      <c r="P113" s="1">
        <v>1</v>
      </c>
      <c r="S113" s="1">
        <v>1</v>
      </c>
      <c r="U113" s="4">
        <v>9.8699999999999992</v>
      </c>
      <c r="V113" s="4">
        <f t="shared" si="14"/>
        <v>29.61</v>
      </c>
      <c r="W113" s="33">
        <v>0.6</v>
      </c>
      <c r="X113" s="23">
        <f t="shared" si="15"/>
        <v>3.948</v>
      </c>
      <c r="Y113" s="23">
        <f t="shared" si="16"/>
        <v>11.843999999999999</v>
      </c>
    </row>
    <row r="114" spans="1:25" s="1" customFormat="1" x14ac:dyDescent="0.25">
      <c r="A114" s="1" t="s">
        <v>433</v>
      </c>
      <c r="B114" s="2" t="s">
        <v>453</v>
      </c>
      <c r="C114" s="1" t="s">
        <v>5</v>
      </c>
      <c r="D114" s="2" t="s">
        <v>453</v>
      </c>
      <c r="E114" s="1" t="s">
        <v>411</v>
      </c>
      <c r="F114" s="1" t="s">
        <v>411</v>
      </c>
      <c r="G114" s="3" t="s">
        <v>808</v>
      </c>
      <c r="H114" s="1" t="s">
        <v>3129</v>
      </c>
      <c r="I114" s="5" t="s">
        <v>807</v>
      </c>
      <c r="J114" s="5"/>
      <c r="K114" s="5"/>
      <c r="M114" s="1" t="s">
        <v>946</v>
      </c>
      <c r="N114" s="1">
        <v>2</v>
      </c>
      <c r="O114" s="1" t="s">
        <v>426</v>
      </c>
      <c r="P114" s="1">
        <v>1</v>
      </c>
      <c r="S114" s="1">
        <v>1</v>
      </c>
      <c r="U114" s="4">
        <v>42.18</v>
      </c>
      <c r="V114" s="4">
        <f t="shared" si="14"/>
        <v>84.36</v>
      </c>
      <c r="W114" s="33">
        <v>0.6</v>
      </c>
      <c r="X114" s="23">
        <f t="shared" si="15"/>
        <v>16.872</v>
      </c>
      <c r="Y114" s="23">
        <f t="shared" si="16"/>
        <v>33.744</v>
      </c>
    </row>
    <row r="115" spans="1:25" s="1" customFormat="1" x14ac:dyDescent="0.25">
      <c r="A115" s="1" t="s">
        <v>433</v>
      </c>
      <c r="B115" s="2" t="s">
        <v>453</v>
      </c>
      <c r="C115" s="1" t="s">
        <v>5</v>
      </c>
      <c r="D115" s="2" t="s">
        <v>453</v>
      </c>
      <c r="E115" s="1" t="s">
        <v>411</v>
      </c>
      <c r="F115" s="1" t="s">
        <v>411</v>
      </c>
      <c r="G115" s="3" t="s">
        <v>806</v>
      </c>
      <c r="H115" s="1" t="s">
        <v>3133</v>
      </c>
      <c r="I115" s="5" t="s">
        <v>805</v>
      </c>
      <c r="J115" s="5"/>
      <c r="K115" s="5"/>
      <c r="M115" s="1" t="s">
        <v>946</v>
      </c>
      <c r="N115" s="1">
        <v>1</v>
      </c>
      <c r="O115" s="1" t="s">
        <v>426</v>
      </c>
      <c r="P115" s="1">
        <v>1</v>
      </c>
      <c r="S115" s="1">
        <v>1</v>
      </c>
      <c r="U115" s="4">
        <v>152.16999999999999</v>
      </c>
      <c r="V115" s="4">
        <f t="shared" si="14"/>
        <v>152.16999999999999</v>
      </c>
      <c r="W115" s="33">
        <v>0.6</v>
      </c>
      <c r="X115" s="23">
        <f t="shared" si="15"/>
        <v>60.867999999999995</v>
      </c>
      <c r="Y115" s="23">
        <f t="shared" si="16"/>
        <v>60.867999999999995</v>
      </c>
    </row>
    <row r="116" spans="1:25" s="1" customFormat="1" x14ac:dyDescent="0.25">
      <c r="A116" s="1" t="s">
        <v>433</v>
      </c>
      <c r="B116" s="2" t="s">
        <v>453</v>
      </c>
      <c r="C116" s="1" t="s">
        <v>38</v>
      </c>
      <c r="D116" s="2" t="s">
        <v>453</v>
      </c>
      <c r="E116" s="1" t="s">
        <v>411</v>
      </c>
      <c r="F116" s="1" t="s">
        <v>411</v>
      </c>
      <c r="G116" s="3" t="s">
        <v>2529</v>
      </c>
      <c r="H116" s="1" t="s">
        <v>3110</v>
      </c>
      <c r="I116" s="5" t="s">
        <v>2528</v>
      </c>
      <c r="J116" s="5"/>
      <c r="K116" s="5"/>
      <c r="M116" s="1" t="s">
        <v>946</v>
      </c>
      <c r="N116" s="1">
        <v>1</v>
      </c>
      <c r="O116" s="1" t="s">
        <v>426</v>
      </c>
      <c r="P116" s="1">
        <v>1</v>
      </c>
      <c r="S116" s="1">
        <v>1</v>
      </c>
      <c r="U116" s="4">
        <v>57.69</v>
      </c>
      <c r="V116" s="4">
        <f t="shared" si="14"/>
        <v>57.69</v>
      </c>
      <c r="W116" s="33">
        <v>0.6</v>
      </c>
      <c r="X116" s="23">
        <f t="shared" si="15"/>
        <v>23.076000000000001</v>
      </c>
      <c r="Y116" s="23">
        <f t="shared" si="16"/>
        <v>23.076000000000001</v>
      </c>
    </row>
    <row r="117" spans="1:25" s="1" customFormat="1" x14ac:dyDescent="0.25">
      <c r="A117" s="1" t="s">
        <v>433</v>
      </c>
      <c r="B117" s="2" t="s">
        <v>453</v>
      </c>
      <c r="C117" s="1" t="s">
        <v>38</v>
      </c>
      <c r="D117" s="2" t="s">
        <v>453</v>
      </c>
      <c r="E117" s="1" t="s">
        <v>411</v>
      </c>
      <c r="F117" s="1" t="s">
        <v>411</v>
      </c>
      <c r="G117" s="3" t="s">
        <v>2575</v>
      </c>
      <c r="I117" s="5" t="s">
        <v>2574</v>
      </c>
      <c r="J117" s="5"/>
      <c r="K117" s="5"/>
      <c r="M117" s="1" t="s">
        <v>946</v>
      </c>
      <c r="N117" s="1">
        <v>2</v>
      </c>
      <c r="O117" s="1" t="s">
        <v>426</v>
      </c>
      <c r="P117" s="1">
        <v>1</v>
      </c>
      <c r="S117" s="1">
        <v>1</v>
      </c>
      <c r="U117" s="4">
        <v>0.73</v>
      </c>
      <c r="V117" s="4">
        <f t="shared" si="14"/>
        <v>1.46</v>
      </c>
      <c r="W117" s="33">
        <v>0.6</v>
      </c>
      <c r="X117" s="23">
        <f t="shared" si="15"/>
        <v>0.29199999999999998</v>
      </c>
      <c r="Y117" s="23">
        <f t="shared" si="16"/>
        <v>0.58399999999999996</v>
      </c>
    </row>
    <row r="118" spans="1:25" s="1" customFormat="1" x14ac:dyDescent="0.25">
      <c r="A118" s="1" t="s">
        <v>433</v>
      </c>
      <c r="B118" s="2" t="s">
        <v>453</v>
      </c>
      <c r="C118" s="1" t="s">
        <v>38</v>
      </c>
      <c r="D118" s="2" t="s">
        <v>453</v>
      </c>
      <c r="E118" s="1" t="s">
        <v>411</v>
      </c>
      <c r="F118" s="1" t="s">
        <v>411</v>
      </c>
      <c r="G118" s="3" t="s">
        <v>2531</v>
      </c>
      <c r="H118" s="1" t="s">
        <v>3111</v>
      </c>
      <c r="I118" s="5" t="s">
        <v>2530</v>
      </c>
      <c r="J118" s="5"/>
      <c r="K118" s="5"/>
      <c r="M118" s="1" t="s">
        <v>946</v>
      </c>
      <c r="N118" s="1">
        <v>5</v>
      </c>
      <c r="O118" s="1" t="s">
        <v>426</v>
      </c>
      <c r="P118" s="1">
        <v>5</v>
      </c>
      <c r="S118" s="1">
        <v>1</v>
      </c>
      <c r="U118" s="4">
        <v>1.1499999999999999</v>
      </c>
      <c r="V118" s="4">
        <f t="shared" si="14"/>
        <v>5.75</v>
      </c>
      <c r="W118" s="33">
        <v>0.6</v>
      </c>
      <c r="X118" s="23">
        <f t="shared" si="15"/>
        <v>0.45999999999999996</v>
      </c>
      <c r="Y118" s="23">
        <f t="shared" si="16"/>
        <v>2.2999999999999998</v>
      </c>
    </row>
    <row r="119" spans="1:25" s="1" customFormat="1" x14ac:dyDescent="0.25">
      <c r="A119" s="1" t="s">
        <v>433</v>
      </c>
      <c r="B119" s="2" t="s">
        <v>453</v>
      </c>
      <c r="C119" s="1" t="s">
        <v>38</v>
      </c>
      <c r="D119" s="2" t="s">
        <v>453</v>
      </c>
      <c r="E119" s="1" t="s">
        <v>411</v>
      </c>
      <c r="F119" s="1" t="s">
        <v>411</v>
      </c>
      <c r="G119" s="3" t="s">
        <v>2533</v>
      </c>
      <c r="H119" s="1" t="s">
        <v>3112</v>
      </c>
      <c r="I119" s="5" t="s">
        <v>2532</v>
      </c>
      <c r="J119" s="5"/>
      <c r="K119" s="5"/>
      <c r="M119" s="1" t="s">
        <v>946</v>
      </c>
      <c r="N119" s="1">
        <v>2</v>
      </c>
      <c r="O119" s="1" t="s">
        <v>426</v>
      </c>
      <c r="P119" s="1">
        <v>1</v>
      </c>
      <c r="S119" s="1">
        <v>1</v>
      </c>
      <c r="U119" s="4">
        <v>3.13</v>
      </c>
      <c r="V119" s="4">
        <f t="shared" si="14"/>
        <v>6.26</v>
      </c>
      <c r="W119" s="33">
        <v>0.6</v>
      </c>
      <c r="X119" s="23">
        <f t="shared" si="15"/>
        <v>1.252</v>
      </c>
      <c r="Y119" s="23">
        <f t="shared" si="16"/>
        <v>2.504</v>
      </c>
    </row>
    <row r="120" spans="1:25" s="1" customFormat="1" x14ac:dyDescent="0.25">
      <c r="A120" s="1" t="s">
        <v>433</v>
      </c>
      <c r="B120" s="2" t="s">
        <v>453</v>
      </c>
      <c r="C120" s="1" t="s">
        <v>38</v>
      </c>
      <c r="D120" s="2" t="s">
        <v>453</v>
      </c>
      <c r="E120" s="1" t="s">
        <v>411</v>
      </c>
      <c r="F120" s="1" t="s">
        <v>411</v>
      </c>
      <c r="G120" s="3" t="s">
        <v>2535</v>
      </c>
      <c r="H120" s="1" t="s">
        <v>3113</v>
      </c>
      <c r="I120" s="5" t="s">
        <v>2534</v>
      </c>
      <c r="J120" s="5"/>
      <c r="K120" s="5"/>
      <c r="M120" s="1" t="s">
        <v>946</v>
      </c>
      <c r="N120" s="1">
        <v>5</v>
      </c>
      <c r="O120" s="1" t="s">
        <v>426</v>
      </c>
      <c r="P120" s="1">
        <v>5</v>
      </c>
      <c r="S120" s="1">
        <v>1</v>
      </c>
      <c r="U120" s="4">
        <v>11</v>
      </c>
      <c r="V120" s="4">
        <f t="shared" si="14"/>
        <v>55</v>
      </c>
      <c r="W120" s="33">
        <v>0.6</v>
      </c>
      <c r="X120" s="23">
        <f t="shared" si="15"/>
        <v>4.4000000000000004</v>
      </c>
      <c r="Y120" s="23">
        <f t="shared" si="16"/>
        <v>22</v>
      </c>
    </row>
    <row r="121" spans="1:25" s="1" customFormat="1" x14ac:dyDescent="0.25">
      <c r="A121" s="1" t="s">
        <v>433</v>
      </c>
      <c r="B121" s="2" t="s">
        <v>453</v>
      </c>
      <c r="C121" s="1" t="s">
        <v>38</v>
      </c>
      <c r="D121" s="2" t="s">
        <v>453</v>
      </c>
      <c r="E121" s="1" t="s">
        <v>411</v>
      </c>
      <c r="F121" s="1" t="s">
        <v>411</v>
      </c>
      <c r="G121" s="3" t="s">
        <v>2539</v>
      </c>
      <c r="H121" s="1" t="s">
        <v>3114</v>
      </c>
      <c r="I121" s="5" t="s">
        <v>2538</v>
      </c>
      <c r="J121" s="5"/>
      <c r="K121" s="5"/>
      <c r="M121" s="1" t="s">
        <v>946</v>
      </c>
      <c r="N121" s="1">
        <v>4</v>
      </c>
      <c r="O121" s="1" t="s">
        <v>426</v>
      </c>
      <c r="P121" s="1">
        <v>5</v>
      </c>
      <c r="S121" s="1">
        <v>1</v>
      </c>
      <c r="U121" s="4">
        <v>4.4800000000000004</v>
      </c>
      <c r="V121" s="4">
        <f t="shared" si="14"/>
        <v>17.920000000000002</v>
      </c>
      <c r="W121" s="33">
        <v>0.6</v>
      </c>
      <c r="X121" s="23">
        <f t="shared" si="15"/>
        <v>1.7920000000000003</v>
      </c>
      <c r="Y121" s="23">
        <f t="shared" si="16"/>
        <v>7.168000000000001</v>
      </c>
    </row>
    <row r="122" spans="1:25" s="1" customFormat="1" x14ac:dyDescent="0.25">
      <c r="A122" s="1" t="s">
        <v>433</v>
      </c>
      <c r="B122" s="2" t="s">
        <v>453</v>
      </c>
      <c r="C122" s="1" t="s">
        <v>142</v>
      </c>
      <c r="D122" s="2" t="s">
        <v>551</v>
      </c>
      <c r="E122" s="1" t="s">
        <v>411</v>
      </c>
      <c r="F122" s="1" t="s">
        <v>411</v>
      </c>
      <c r="G122" s="3" t="s">
        <v>734</v>
      </c>
      <c r="H122" s="1" t="s">
        <v>3115</v>
      </c>
      <c r="I122" s="5" t="s">
        <v>733</v>
      </c>
      <c r="J122" s="5"/>
      <c r="K122" s="5"/>
      <c r="M122" s="1" t="s">
        <v>946</v>
      </c>
      <c r="N122" s="1">
        <v>1</v>
      </c>
      <c r="O122" s="1" t="s">
        <v>426</v>
      </c>
      <c r="P122" s="1">
        <v>1</v>
      </c>
      <c r="S122" s="1">
        <v>1</v>
      </c>
      <c r="U122" s="4">
        <v>68.819999999999993</v>
      </c>
      <c r="V122" s="4">
        <f t="shared" si="14"/>
        <v>68.819999999999993</v>
      </c>
      <c r="W122" s="33">
        <v>0.6</v>
      </c>
      <c r="X122" s="23">
        <f t="shared" si="15"/>
        <v>27.527999999999999</v>
      </c>
      <c r="Y122" s="23">
        <f t="shared" si="16"/>
        <v>27.527999999999999</v>
      </c>
    </row>
    <row r="123" spans="1:25" s="1" customFormat="1" x14ac:dyDescent="0.25">
      <c r="A123" s="1" t="s">
        <v>433</v>
      </c>
      <c r="B123" s="2" t="s">
        <v>453</v>
      </c>
      <c r="C123" s="1" t="s">
        <v>5</v>
      </c>
      <c r="D123" s="2" t="s">
        <v>551</v>
      </c>
      <c r="E123" s="1" t="s">
        <v>411</v>
      </c>
      <c r="F123" s="1" t="s">
        <v>411</v>
      </c>
      <c r="G123" s="3" t="s">
        <v>819</v>
      </c>
      <c r="H123" s="1" t="s">
        <v>3116</v>
      </c>
      <c r="I123" s="5" t="s">
        <v>818</v>
      </c>
      <c r="J123" s="5"/>
      <c r="K123" s="5"/>
      <c r="M123" s="1" t="s">
        <v>946</v>
      </c>
      <c r="N123" s="1">
        <v>6</v>
      </c>
      <c r="O123" s="1" t="s">
        <v>426</v>
      </c>
      <c r="P123" s="1">
        <v>5</v>
      </c>
      <c r="S123" s="1">
        <v>1</v>
      </c>
      <c r="U123" s="4">
        <v>6.68</v>
      </c>
      <c r="V123" s="4">
        <f t="shared" si="14"/>
        <v>40.08</v>
      </c>
      <c r="W123" s="33">
        <v>0.6</v>
      </c>
      <c r="X123" s="23">
        <f t="shared" si="15"/>
        <v>2.6720000000000002</v>
      </c>
      <c r="Y123" s="23">
        <f t="shared" si="16"/>
        <v>16.032</v>
      </c>
    </row>
    <row r="124" spans="1:25" s="1" customFormat="1" x14ac:dyDescent="0.25">
      <c r="A124" s="1" t="s">
        <v>433</v>
      </c>
      <c r="B124" s="2" t="s">
        <v>453</v>
      </c>
      <c r="C124" s="1" t="s">
        <v>5</v>
      </c>
      <c r="D124" s="2" t="s">
        <v>551</v>
      </c>
      <c r="E124" s="1" t="s">
        <v>411</v>
      </c>
      <c r="F124" s="1" t="s">
        <v>411</v>
      </c>
      <c r="G124" s="3" t="s">
        <v>811</v>
      </c>
      <c r="I124" s="5" t="s">
        <v>810</v>
      </c>
      <c r="J124" s="5"/>
      <c r="K124" s="5"/>
      <c r="M124" s="1" t="s">
        <v>946</v>
      </c>
      <c r="N124" s="1">
        <v>1</v>
      </c>
      <c r="O124" s="1" t="s">
        <v>426</v>
      </c>
      <c r="P124" s="1">
        <v>1</v>
      </c>
      <c r="S124" s="1">
        <v>1</v>
      </c>
      <c r="U124" s="4">
        <v>71.23</v>
      </c>
      <c r="V124" s="4">
        <f t="shared" si="14"/>
        <v>71.23</v>
      </c>
      <c r="W124" s="33">
        <v>0.6</v>
      </c>
      <c r="X124" s="23">
        <f t="shared" si="15"/>
        <v>28.492000000000004</v>
      </c>
      <c r="Y124" s="23">
        <f t="shared" ref="Y124:Y140" si="17">X124*N124</f>
        <v>28.492000000000004</v>
      </c>
    </row>
    <row r="125" spans="1:25" s="1" customFormat="1" x14ac:dyDescent="0.25">
      <c r="A125" s="1" t="s">
        <v>433</v>
      </c>
      <c r="B125" s="2" t="s">
        <v>453</v>
      </c>
      <c r="C125" s="1" t="s">
        <v>5</v>
      </c>
      <c r="D125" s="2" t="s">
        <v>551</v>
      </c>
      <c r="E125" s="1" t="s">
        <v>411</v>
      </c>
      <c r="F125" s="1" t="s">
        <v>411</v>
      </c>
      <c r="G125" s="3" t="s">
        <v>815</v>
      </c>
      <c r="H125" s="1" t="s">
        <v>3126</v>
      </c>
      <c r="I125" s="5" t="s">
        <v>814</v>
      </c>
      <c r="J125" s="5"/>
      <c r="K125" s="5"/>
      <c r="M125" s="1" t="s">
        <v>946</v>
      </c>
      <c r="N125" s="1">
        <v>7</v>
      </c>
      <c r="O125" s="1" t="s">
        <v>426</v>
      </c>
      <c r="P125" s="1">
        <v>1</v>
      </c>
      <c r="S125" s="1">
        <v>1</v>
      </c>
      <c r="U125" s="4">
        <v>5.07</v>
      </c>
      <c r="V125" s="4">
        <f t="shared" si="14"/>
        <v>35.49</v>
      </c>
      <c r="W125" s="33">
        <v>0.6</v>
      </c>
      <c r="X125" s="23">
        <f t="shared" ref="X125:X139" si="18">U125*(1-W125)</f>
        <v>2.028</v>
      </c>
      <c r="Y125" s="23">
        <f t="shared" si="17"/>
        <v>14.196</v>
      </c>
    </row>
    <row r="126" spans="1:25" s="1" customFormat="1" x14ac:dyDescent="0.25">
      <c r="A126" s="1" t="s">
        <v>433</v>
      </c>
      <c r="B126" s="2" t="s">
        <v>453</v>
      </c>
      <c r="C126" s="1" t="s">
        <v>5</v>
      </c>
      <c r="D126" s="2" t="s">
        <v>551</v>
      </c>
      <c r="E126" s="1" t="s">
        <v>411</v>
      </c>
      <c r="F126" s="1" t="s">
        <v>411</v>
      </c>
      <c r="G126" s="3" t="s">
        <v>813</v>
      </c>
      <c r="H126" s="1" t="s">
        <v>3127</v>
      </c>
      <c r="I126" s="5" t="s">
        <v>812</v>
      </c>
      <c r="J126" s="5"/>
      <c r="K126" s="5"/>
      <c r="M126" s="1" t="s">
        <v>946</v>
      </c>
      <c r="N126" s="1">
        <v>2</v>
      </c>
      <c r="O126" s="1" t="s">
        <v>426</v>
      </c>
      <c r="P126" s="1">
        <v>1</v>
      </c>
      <c r="S126" s="1">
        <v>1</v>
      </c>
      <c r="U126" s="4">
        <v>10.65</v>
      </c>
      <c r="V126" s="4">
        <f t="shared" si="14"/>
        <v>21.3</v>
      </c>
      <c r="W126" s="33">
        <v>0.6</v>
      </c>
      <c r="X126" s="23">
        <f t="shared" si="18"/>
        <v>4.2600000000000007</v>
      </c>
      <c r="Y126" s="23">
        <f t="shared" si="17"/>
        <v>8.5200000000000014</v>
      </c>
    </row>
    <row r="127" spans="1:25" s="1" customFormat="1" x14ac:dyDescent="0.25">
      <c r="A127" s="1" t="s">
        <v>433</v>
      </c>
      <c r="B127" s="2" t="s">
        <v>453</v>
      </c>
      <c r="C127" s="1" t="s">
        <v>5</v>
      </c>
      <c r="D127" s="2" t="s">
        <v>551</v>
      </c>
      <c r="E127" s="1" t="s">
        <v>411</v>
      </c>
      <c r="F127" s="1" t="s">
        <v>411</v>
      </c>
      <c r="G127" s="3" t="s">
        <v>798</v>
      </c>
      <c r="H127" s="1" t="s">
        <v>3128</v>
      </c>
      <c r="I127" s="5" t="s">
        <v>797</v>
      </c>
      <c r="J127" s="5"/>
      <c r="K127" s="5"/>
      <c r="M127" s="1" t="s">
        <v>946</v>
      </c>
      <c r="N127" s="1">
        <v>2</v>
      </c>
      <c r="O127" s="1" t="s">
        <v>426</v>
      </c>
      <c r="P127" s="1">
        <v>1</v>
      </c>
      <c r="S127" s="1">
        <v>1</v>
      </c>
      <c r="U127" s="4">
        <v>2.2000000000000002</v>
      </c>
      <c r="V127" s="4">
        <f t="shared" ref="V127:V139" si="19">U127*N127</f>
        <v>4.4000000000000004</v>
      </c>
      <c r="W127" s="33">
        <v>0.6</v>
      </c>
      <c r="X127" s="23">
        <f t="shared" si="18"/>
        <v>0.88000000000000012</v>
      </c>
      <c r="Y127" s="23">
        <f t="shared" si="17"/>
        <v>1.7600000000000002</v>
      </c>
    </row>
    <row r="128" spans="1:25" s="1" customFormat="1" x14ac:dyDescent="0.25">
      <c r="A128" s="1" t="s">
        <v>433</v>
      </c>
      <c r="B128" s="2" t="s">
        <v>453</v>
      </c>
      <c r="C128" s="1" t="s">
        <v>5</v>
      </c>
      <c r="D128" s="2" t="s">
        <v>551</v>
      </c>
      <c r="E128" s="1" t="s">
        <v>411</v>
      </c>
      <c r="F128" s="1" t="s">
        <v>411</v>
      </c>
      <c r="G128" s="3" t="s">
        <v>817</v>
      </c>
      <c r="I128" s="5" t="s">
        <v>816</v>
      </c>
      <c r="J128" s="5"/>
      <c r="K128" s="5"/>
      <c r="M128" s="1" t="s">
        <v>946</v>
      </c>
      <c r="N128" s="1">
        <v>1</v>
      </c>
      <c r="O128" s="1" t="s">
        <v>426</v>
      </c>
      <c r="P128" s="1">
        <v>1</v>
      </c>
      <c r="S128" s="1">
        <v>1</v>
      </c>
      <c r="U128" s="4">
        <v>3.89</v>
      </c>
      <c r="V128" s="4">
        <f t="shared" si="19"/>
        <v>3.89</v>
      </c>
      <c r="W128" s="33">
        <v>0.6</v>
      </c>
      <c r="X128" s="23">
        <f t="shared" si="18"/>
        <v>1.556</v>
      </c>
      <c r="Y128" s="23">
        <f t="shared" si="17"/>
        <v>1.556</v>
      </c>
    </row>
    <row r="129" spans="1:25" s="1" customFormat="1" x14ac:dyDescent="0.25">
      <c r="A129" s="1" t="s">
        <v>433</v>
      </c>
      <c r="B129" s="2" t="s">
        <v>453</v>
      </c>
      <c r="C129" s="1" t="s">
        <v>5</v>
      </c>
      <c r="D129" s="2" t="s">
        <v>551</v>
      </c>
      <c r="E129" s="1" t="s">
        <v>411</v>
      </c>
      <c r="F129" s="1" t="s">
        <v>411</v>
      </c>
      <c r="G129" s="3" t="s">
        <v>809</v>
      </c>
      <c r="I129" s="5" t="s">
        <v>886</v>
      </c>
      <c r="J129" s="5"/>
      <c r="K129" s="5"/>
      <c r="M129" s="1" t="s">
        <v>946</v>
      </c>
      <c r="N129" s="1">
        <v>2</v>
      </c>
      <c r="O129" s="1" t="s">
        <v>426</v>
      </c>
      <c r="P129" s="1">
        <v>1</v>
      </c>
      <c r="S129" s="1">
        <v>1</v>
      </c>
      <c r="U129" s="4">
        <v>51.84</v>
      </c>
      <c r="V129" s="4">
        <f t="shared" si="19"/>
        <v>103.68</v>
      </c>
      <c r="W129" s="33">
        <v>0.6</v>
      </c>
      <c r="X129" s="23">
        <f t="shared" si="18"/>
        <v>20.736000000000004</v>
      </c>
      <c r="Y129" s="23">
        <f t="shared" si="17"/>
        <v>41.472000000000008</v>
      </c>
    </row>
    <row r="130" spans="1:25" s="1" customFormat="1" x14ac:dyDescent="0.25">
      <c r="A130" s="1" t="s">
        <v>433</v>
      </c>
      <c r="B130" s="2" t="s">
        <v>453</v>
      </c>
      <c r="C130" s="1" t="s">
        <v>142</v>
      </c>
      <c r="D130" s="2" t="s">
        <v>555</v>
      </c>
      <c r="E130" s="1" t="s">
        <v>411</v>
      </c>
      <c r="F130" s="1" t="s">
        <v>411</v>
      </c>
      <c r="G130" s="3" t="s">
        <v>736</v>
      </c>
      <c r="I130" s="5" t="s">
        <v>735</v>
      </c>
      <c r="J130" s="5"/>
      <c r="K130" s="5"/>
      <c r="M130" s="1" t="s">
        <v>946</v>
      </c>
      <c r="N130" s="1">
        <v>2</v>
      </c>
      <c r="O130" s="1" t="s">
        <v>426</v>
      </c>
      <c r="P130" s="1">
        <v>1</v>
      </c>
      <c r="S130" s="1">
        <v>1</v>
      </c>
      <c r="U130" s="4">
        <v>82.02</v>
      </c>
      <c r="V130" s="4">
        <f t="shared" si="19"/>
        <v>164.04</v>
      </c>
      <c r="W130" s="33">
        <v>0.6</v>
      </c>
      <c r="X130" s="23">
        <f t="shared" si="18"/>
        <v>32.808</v>
      </c>
      <c r="Y130" s="23">
        <f t="shared" si="17"/>
        <v>65.616</v>
      </c>
    </row>
    <row r="131" spans="1:25" s="1" customFormat="1" x14ac:dyDescent="0.25">
      <c r="A131" s="1" t="s">
        <v>433</v>
      </c>
      <c r="B131" s="2" t="s">
        <v>453</v>
      </c>
      <c r="C131" s="1" t="s">
        <v>5</v>
      </c>
      <c r="D131" s="2" t="s">
        <v>555</v>
      </c>
      <c r="E131" s="1" t="s">
        <v>411</v>
      </c>
      <c r="F131" s="1" t="s">
        <v>411</v>
      </c>
      <c r="G131" s="3" t="s">
        <v>821</v>
      </c>
      <c r="H131" s="1" t="s">
        <v>2452</v>
      </c>
      <c r="I131" s="5" t="s">
        <v>820</v>
      </c>
      <c r="J131" s="5"/>
      <c r="K131" s="5"/>
      <c r="M131" s="1" t="s">
        <v>946</v>
      </c>
      <c r="N131" s="1">
        <v>3</v>
      </c>
      <c r="O131" s="1" t="s">
        <v>426</v>
      </c>
      <c r="P131" s="1">
        <v>1</v>
      </c>
      <c r="S131" s="1">
        <v>1</v>
      </c>
      <c r="U131" s="4">
        <v>45.82</v>
      </c>
      <c r="V131" s="4">
        <f t="shared" si="19"/>
        <v>137.46</v>
      </c>
      <c r="W131" s="33">
        <v>0.6</v>
      </c>
      <c r="X131" s="23">
        <f t="shared" si="18"/>
        <v>18.327999999999999</v>
      </c>
      <c r="Y131" s="23">
        <f t="shared" si="17"/>
        <v>54.983999999999995</v>
      </c>
    </row>
    <row r="132" spans="1:25" s="1" customFormat="1" x14ac:dyDescent="0.25">
      <c r="A132" s="1" t="s">
        <v>433</v>
      </c>
      <c r="B132" s="2" t="s">
        <v>453</v>
      </c>
      <c r="C132" s="1" t="s">
        <v>5</v>
      </c>
      <c r="D132" s="2" t="s">
        <v>555</v>
      </c>
      <c r="E132" s="1" t="s">
        <v>411</v>
      </c>
      <c r="F132" s="1" t="s">
        <v>411</v>
      </c>
      <c r="G132" s="3" t="s">
        <v>823</v>
      </c>
      <c r="H132" s="1" t="s">
        <v>3130</v>
      </c>
      <c r="I132" s="5" t="s">
        <v>822</v>
      </c>
      <c r="J132" s="5"/>
      <c r="K132" s="5"/>
      <c r="M132" s="1" t="s">
        <v>946</v>
      </c>
      <c r="N132" s="1">
        <v>6</v>
      </c>
      <c r="O132" s="1" t="s">
        <v>426</v>
      </c>
      <c r="P132" s="1">
        <v>1</v>
      </c>
      <c r="S132" s="1">
        <v>1</v>
      </c>
      <c r="U132" s="4">
        <v>1.85</v>
      </c>
      <c r="V132" s="4">
        <f t="shared" si="19"/>
        <v>11.100000000000001</v>
      </c>
      <c r="W132" s="33">
        <v>0.6</v>
      </c>
      <c r="X132" s="23">
        <f t="shared" si="18"/>
        <v>0.7400000000000001</v>
      </c>
      <c r="Y132" s="23">
        <f t="shared" si="17"/>
        <v>4.4400000000000004</v>
      </c>
    </row>
    <row r="133" spans="1:25" s="1" customFormat="1" x14ac:dyDescent="0.25">
      <c r="A133" s="1" t="s">
        <v>433</v>
      </c>
      <c r="B133" s="2" t="s">
        <v>453</v>
      </c>
      <c r="C133" s="1" t="s">
        <v>142</v>
      </c>
      <c r="D133" s="2" t="s">
        <v>558</v>
      </c>
      <c r="E133" s="1" t="s">
        <v>411</v>
      </c>
      <c r="F133" s="1" t="s">
        <v>411</v>
      </c>
      <c r="G133" s="3" t="s">
        <v>1470</v>
      </c>
      <c r="I133" s="5" t="s">
        <v>737</v>
      </c>
      <c r="J133" s="5"/>
      <c r="K133" s="5"/>
      <c r="M133" s="1" t="s">
        <v>946</v>
      </c>
      <c r="N133" s="1">
        <v>1</v>
      </c>
      <c r="O133" s="1" t="s">
        <v>426</v>
      </c>
      <c r="P133" s="1">
        <v>1</v>
      </c>
      <c r="S133" s="1">
        <v>1</v>
      </c>
      <c r="U133" s="4">
        <v>1210.3599999999999</v>
      </c>
      <c r="V133" s="4">
        <f t="shared" si="19"/>
        <v>1210.3599999999999</v>
      </c>
      <c r="W133" s="33">
        <v>0.83499999999999996</v>
      </c>
      <c r="X133" s="23">
        <f t="shared" si="18"/>
        <v>199.70940000000002</v>
      </c>
      <c r="Y133" s="23">
        <f t="shared" si="17"/>
        <v>199.70940000000002</v>
      </c>
    </row>
    <row r="134" spans="1:25" s="1" customFormat="1" x14ac:dyDescent="0.25">
      <c r="A134" s="1" t="s">
        <v>433</v>
      </c>
      <c r="B134" s="2" t="s">
        <v>453</v>
      </c>
      <c r="C134" s="1" t="s">
        <v>142</v>
      </c>
      <c r="D134" s="2" t="s">
        <v>558</v>
      </c>
      <c r="E134" s="1" t="s">
        <v>411</v>
      </c>
      <c r="F134" s="1" t="s">
        <v>411</v>
      </c>
      <c r="G134" s="3" t="s">
        <v>739</v>
      </c>
      <c r="I134" s="5" t="s">
        <v>738</v>
      </c>
      <c r="J134" s="5"/>
      <c r="K134" s="5"/>
      <c r="M134" s="1" t="s">
        <v>946</v>
      </c>
      <c r="N134" s="1">
        <v>1</v>
      </c>
      <c r="O134" s="1" t="s">
        <v>426</v>
      </c>
      <c r="P134" s="1">
        <v>1</v>
      </c>
      <c r="S134" s="1">
        <v>1</v>
      </c>
      <c r="U134" s="4">
        <v>74.739999999999995</v>
      </c>
      <c r="V134" s="4">
        <f t="shared" si="19"/>
        <v>74.739999999999995</v>
      </c>
      <c r="W134" s="33">
        <v>0.6</v>
      </c>
      <c r="X134" s="23">
        <f t="shared" si="18"/>
        <v>29.896000000000001</v>
      </c>
      <c r="Y134" s="23">
        <f t="shared" si="17"/>
        <v>29.896000000000001</v>
      </c>
    </row>
    <row r="135" spans="1:25" s="1" customFormat="1" x14ac:dyDescent="0.25">
      <c r="A135" s="1" t="s">
        <v>433</v>
      </c>
      <c r="B135" s="2" t="s">
        <v>453</v>
      </c>
      <c r="C135" s="1" t="s">
        <v>5</v>
      </c>
      <c r="D135" s="2" t="s">
        <v>558</v>
      </c>
      <c r="E135" s="1" t="s">
        <v>411</v>
      </c>
      <c r="F135" s="1" t="s">
        <v>411</v>
      </c>
      <c r="G135" s="3" t="s">
        <v>831</v>
      </c>
      <c r="H135" s="1" t="s">
        <v>3131</v>
      </c>
      <c r="I135" s="5" t="s">
        <v>830</v>
      </c>
      <c r="J135" s="5"/>
      <c r="K135" s="5"/>
      <c r="M135" s="1" t="s">
        <v>946</v>
      </c>
      <c r="N135" s="1">
        <v>10</v>
      </c>
      <c r="O135" s="1" t="s">
        <v>426</v>
      </c>
      <c r="P135" s="1">
        <v>5</v>
      </c>
      <c r="S135" s="1">
        <v>1</v>
      </c>
      <c r="U135" s="4">
        <v>1.79</v>
      </c>
      <c r="V135" s="4">
        <f t="shared" si="19"/>
        <v>17.899999999999999</v>
      </c>
      <c r="W135" s="33">
        <v>0.6</v>
      </c>
      <c r="X135" s="23">
        <f t="shared" si="18"/>
        <v>0.71600000000000008</v>
      </c>
      <c r="Y135" s="23">
        <f t="shared" si="17"/>
        <v>7.160000000000001</v>
      </c>
    </row>
    <row r="136" spans="1:25" s="1" customFormat="1" x14ac:dyDescent="0.25">
      <c r="A136" s="1" t="s">
        <v>433</v>
      </c>
      <c r="B136" s="2" t="s">
        <v>453</v>
      </c>
      <c r="C136" s="1" t="s">
        <v>5</v>
      </c>
      <c r="D136" s="2" t="s">
        <v>558</v>
      </c>
      <c r="E136" s="1" t="s">
        <v>411</v>
      </c>
      <c r="F136" s="1" t="s">
        <v>411</v>
      </c>
      <c r="G136" s="3" t="s">
        <v>829</v>
      </c>
      <c r="H136" s="1" t="s">
        <v>3083</v>
      </c>
      <c r="I136" s="5" t="s">
        <v>828</v>
      </c>
      <c r="J136" s="5"/>
      <c r="K136" s="5"/>
      <c r="M136" s="1" t="s">
        <v>946</v>
      </c>
      <c r="N136" s="1">
        <v>1</v>
      </c>
      <c r="O136" s="1" t="s">
        <v>426</v>
      </c>
      <c r="P136" s="1">
        <v>1</v>
      </c>
      <c r="S136" s="1">
        <v>1</v>
      </c>
      <c r="U136" s="4">
        <v>39.950000000000003</v>
      </c>
      <c r="V136" s="4">
        <f t="shared" si="19"/>
        <v>39.950000000000003</v>
      </c>
      <c r="W136" s="33">
        <v>0.6</v>
      </c>
      <c r="X136" s="23">
        <f t="shared" si="18"/>
        <v>15.980000000000002</v>
      </c>
      <c r="Y136" s="23">
        <f t="shared" si="17"/>
        <v>15.980000000000002</v>
      </c>
    </row>
    <row r="137" spans="1:25" s="1" customFormat="1" x14ac:dyDescent="0.25">
      <c r="A137" s="1" t="s">
        <v>433</v>
      </c>
      <c r="B137" s="2" t="s">
        <v>453</v>
      </c>
      <c r="C137" s="1" t="s">
        <v>5</v>
      </c>
      <c r="D137" s="2" t="s">
        <v>558</v>
      </c>
      <c r="E137" s="1" t="s">
        <v>411</v>
      </c>
      <c r="F137" s="1" t="s">
        <v>411</v>
      </c>
      <c r="G137" s="3" t="s">
        <v>825</v>
      </c>
      <c r="I137" s="5" t="s">
        <v>824</v>
      </c>
      <c r="J137" s="5"/>
      <c r="K137" s="5"/>
      <c r="M137" s="1" t="s">
        <v>946</v>
      </c>
      <c r="N137" s="1">
        <v>1</v>
      </c>
      <c r="O137" s="1" t="s">
        <v>426</v>
      </c>
      <c r="P137" s="1">
        <v>1</v>
      </c>
      <c r="S137" s="1">
        <v>1</v>
      </c>
      <c r="U137" s="4">
        <v>15.37</v>
      </c>
      <c r="V137" s="4">
        <f t="shared" si="19"/>
        <v>15.37</v>
      </c>
      <c r="W137" s="33">
        <v>0.6</v>
      </c>
      <c r="X137" s="23">
        <f t="shared" si="18"/>
        <v>6.1479999999999997</v>
      </c>
      <c r="Y137" s="23">
        <f t="shared" si="17"/>
        <v>6.1479999999999997</v>
      </c>
    </row>
    <row r="138" spans="1:25" s="1" customFormat="1" x14ac:dyDescent="0.25">
      <c r="A138" s="1" t="s">
        <v>433</v>
      </c>
      <c r="B138" s="2" t="s">
        <v>453</v>
      </c>
      <c r="C138" s="1" t="s">
        <v>5</v>
      </c>
      <c r="D138" s="2" t="s">
        <v>558</v>
      </c>
      <c r="E138" s="1" t="s">
        <v>411</v>
      </c>
      <c r="F138" s="1" t="s">
        <v>411</v>
      </c>
      <c r="G138" s="3" t="s">
        <v>827</v>
      </c>
      <c r="H138" s="1" t="s">
        <v>3132</v>
      </c>
      <c r="I138" s="5" t="s">
        <v>826</v>
      </c>
      <c r="J138" s="5"/>
      <c r="K138" s="5"/>
      <c r="M138" s="1" t="s">
        <v>946</v>
      </c>
      <c r="N138" s="1">
        <v>1</v>
      </c>
      <c r="O138" s="1" t="s">
        <v>426</v>
      </c>
      <c r="P138" s="1">
        <v>1</v>
      </c>
      <c r="S138" s="1">
        <v>1</v>
      </c>
      <c r="U138" s="4">
        <v>72.819999999999993</v>
      </c>
      <c r="V138" s="4">
        <f t="shared" si="19"/>
        <v>72.819999999999993</v>
      </c>
      <c r="W138" s="33">
        <v>0.6</v>
      </c>
      <c r="X138" s="23">
        <f t="shared" si="18"/>
        <v>29.128</v>
      </c>
      <c r="Y138" s="23">
        <f t="shared" si="17"/>
        <v>29.128</v>
      </c>
    </row>
    <row r="139" spans="1:25" s="1" customFormat="1" x14ac:dyDescent="0.25">
      <c r="A139" s="1" t="s">
        <v>433</v>
      </c>
      <c r="B139" s="2" t="s">
        <v>453</v>
      </c>
      <c r="C139" s="1" t="s">
        <v>5</v>
      </c>
      <c r="D139" s="2" t="s">
        <v>562</v>
      </c>
      <c r="E139" s="1" t="s">
        <v>411</v>
      </c>
      <c r="F139" s="1" t="s">
        <v>411</v>
      </c>
      <c r="G139" s="3" t="s">
        <v>2455</v>
      </c>
      <c r="I139" s="5" t="s">
        <v>2454</v>
      </c>
      <c r="J139" s="5"/>
      <c r="K139" s="5"/>
      <c r="M139" s="1" t="s">
        <v>946</v>
      </c>
      <c r="N139" s="1">
        <v>0</v>
      </c>
      <c r="O139" s="1" t="s">
        <v>426</v>
      </c>
      <c r="P139" s="1">
        <v>1</v>
      </c>
      <c r="S139" s="1">
        <v>1</v>
      </c>
      <c r="U139" s="4">
        <v>110.28</v>
      </c>
      <c r="V139" s="4">
        <f t="shared" si="19"/>
        <v>0</v>
      </c>
      <c r="W139" s="33">
        <v>0.6</v>
      </c>
      <c r="X139" s="23">
        <f t="shared" si="18"/>
        <v>44.112000000000002</v>
      </c>
      <c r="Y139" s="23">
        <f t="shared" si="17"/>
        <v>0</v>
      </c>
    </row>
    <row r="140" spans="1:25" s="1" customFormat="1" x14ac:dyDescent="0.25">
      <c r="A140" s="1" t="s">
        <v>433</v>
      </c>
      <c r="B140" s="2" t="s">
        <v>453</v>
      </c>
      <c r="C140" s="1" t="s">
        <v>5</v>
      </c>
      <c r="D140" s="2" t="s">
        <v>846</v>
      </c>
      <c r="E140" s="1" t="s">
        <v>411</v>
      </c>
      <c r="F140" s="1" t="s">
        <v>411</v>
      </c>
      <c r="G140" s="3" t="s">
        <v>848</v>
      </c>
      <c r="I140" s="5" t="s">
        <v>847</v>
      </c>
      <c r="J140" s="5" t="s">
        <v>3134</v>
      </c>
      <c r="K140" s="5"/>
      <c r="M140" s="1" t="s">
        <v>946</v>
      </c>
      <c r="N140" s="1">
        <v>3</v>
      </c>
      <c r="O140" s="1" t="s">
        <v>426</v>
      </c>
      <c r="P140" s="1">
        <v>3</v>
      </c>
      <c r="S140" s="1">
        <v>1</v>
      </c>
      <c r="U140" s="4"/>
      <c r="V140" s="4"/>
      <c r="W140" s="33"/>
      <c r="X140" s="23">
        <v>0.5</v>
      </c>
      <c r="Y140" s="23">
        <f t="shared" si="17"/>
        <v>1.5</v>
      </c>
    </row>
  </sheetData>
  <autoFilter ref="A1:AA140"/>
  <conditionalFormatting sqref="G1">
    <cfRule type="duplicateValues" dxfId="34" priority="2"/>
  </conditionalFormatting>
  <conditionalFormatting sqref="G2:G140">
    <cfRule type="duplicateValues" dxfId="33" priority="138"/>
  </conditionalFormatting>
  <hyperlinks>
    <hyperlink ref="A1" location="Übersicht!A1" display="Übersicht"/>
  </hyperlink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5"/>
  <sheetViews>
    <sheetView workbookViewId="0">
      <pane ySplit="1" topLeftCell="A2" activePane="bottomLeft" state="frozen"/>
      <selection pane="bottomLeft" activeCell="E322" sqref="E322"/>
    </sheetView>
  </sheetViews>
  <sheetFormatPr baseColWidth="10" defaultRowHeight="15" x14ac:dyDescent="0.25"/>
  <cols>
    <col min="8" max="8" width="12.7109375" bestFit="1" customWidth="1"/>
  </cols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3368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44" t="s">
        <v>3048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x14ac:dyDescent="0.25">
      <c r="A2" s="1" t="s">
        <v>433</v>
      </c>
      <c r="B2" s="1">
        <v>10</v>
      </c>
      <c r="C2" s="1" t="s">
        <v>332</v>
      </c>
      <c r="D2" s="2" t="s">
        <v>436</v>
      </c>
      <c r="E2" s="1" t="s">
        <v>548</v>
      </c>
      <c r="F2" s="1" t="s">
        <v>548</v>
      </c>
      <c r="G2" s="3" t="s">
        <v>1708</v>
      </c>
      <c r="H2" s="1" t="s">
        <v>3399</v>
      </c>
      <c r="I2" s="15" t="s">
        <v>3396</v>
      </c>
      <c r="J2" s="5"/>
      <c r="K2" s="5"/>
      <c r="L2" s="1"/>
      <c r="M2" s="1" t="s">
        <v>946</v>
      </c>
      <c r="N2" s="1">
        <v>4</v>
      </c>
      <c r="O2" s="1" t="s">
        <v>426</v>
      </c>
      <c r="P2" s="1">
        <v>1</v>
      </c>
      <c r="Q2" s="1"/>
      <c r="R2" s="1"/>
      <c r="S2" s="1">
        <v>1</v>
      </c>
      <c r="T2" s="1"/>
      <c r="U2" s="4">
        <v>37.4</v>
      </c>
      <c r="V2" s="4">
        <f t="shared" ref="V2:V67" si="0">U2*N2</f>
        <v>149.6</v>
      </c>
      <c r="W2" s="33">
        <v>0.8</v>
      </c>
      <c r="X2" s="23">
        <f t="shared" ref="X2:X67" si="1">U2*(1-W2)</f>
        <v>7.4799999999999978</v>
      </c>
      <c r="Y2" s="23">
        <f t="shared" ref="Y2:Y67" si="2">X2*N2</f>
        <v>29.919999999999991</v>
      </c>
    </row>
    <row r="3" spans="1:27" x14ac:dyDescent="0.25">
      <c r="A3" s="1" t="s">
        <v>433</v>
      </c>
      <c r="B3" s="1">
        <v>10</v>
      </c>
      <c r="C3" s="1" t="s">
        <v>332</v>
      </c>
      <c r="D3" s="2" t="s">
        <v>436</v>
      </c>
      <c r="E3" s="1" t="s">
        <v>548</v>
      </c>
      <c r="F3" s="1" t="s">
        <v>548</v>
      </c>
      <c r="G3" s="3" t="s">
        <v>2958</v>
      </c>
      <c r="H3" s="1" t="s">
        <v>3398</v>
      </c>
      <c r="I3" s="15" t="s">
        <v>3397</v>
      </c>
      <c r="J3" s="5"/>
      <c r="K3" s="5"/>
      <c r="L3" s="1"/>
      <c r="M3" s="1" t="s">
        <v>946</v>
      </c>
      <c r="N3" s="1">
        <v>2</v>
      </c>
      <c r="O3" s="1" t="s">
        <v>426</v>
      </c>
      <c r="P3" s="1">
        <v>1</v>
      </c>
      <c r="Q3" s="1"/>
      <c r="R3" s="1"/>
      <c r="S3" s="1">
        <v>1</v>
      </c>
      <c r="T3" s="1"/>
      <c r="U3" s="4">
        <v>22</v>
      </c>
      <c r="V3" s="4">
        <f>U3*N3</f>
        <v>44</v>
      </c>
      <c r="W3" s="33">
        <v>0.8</v>
      </c>
      <c r="X3" s="23">
        <f t="shared" si="1"/>
        <v>4.3999999999999986</v>
      </c>
      <c r="Y3" s="23">
        <f t="shared" si="2"/>
        <v>8.7999999999999972</v>
      </c>
    </row>
    <row r="4" spans="1:27" x14ac:dyDescent="0.25">
      <c r="A4" s="1" t="s">
        <v>433</v>
      </c>
      <c r="B4" s="1">
        <v>10</v>
      </c>
      <c r="C4" s="1" t="s">
        <v>332</v>
      </c>
      <c r="D4" s="2" t="s">
        <v>436</v>
      </c>
      <c r="E4" s="1" t="s">
        <v>548</v>
      </c>
      <c r="F4" s="1" t="s">
        <v>548</v>
      </c>
      <c r="G4" s="3" t="s">
        <v>3425</v>
      </c>
      <c r="H4" s="1" t="s">
        <v>3427</v>
      </c>
      <c r="I4" s="15" t="s">
        <v>3426</v>
      </c>
      <c r="J4" s="5"/>
      <c r="K4" s="5"/>
      <c r="L4" s="1"/>
      <c r="M4" s="1" t="s">
        <v>946</v>
      </c>
      <c r="N4" s="1">
        <v>6</v>
      </c>
      <c r="O4" s="1" t="s">
        <v>426</v>
      </c>
      <c r="P4" s="1">
        <v>1</v>
      </c>
      <c r="Q4" s="1"/>
      <c r="R4" s="1"/>
      <c r="S4" s="1">
        <v>1</v>
      </c>
      <c r="T4" s="1"/>
      <c r="U4" s="4">
        <v>11.9</v>
      </c>
      <c r="V4" s="4">
        <f>U4*N4</f>
        <v>71.400000000000006</v>
      </c>
      <c r="W4" s="33">
        <v>0.8</v>
      </c>
      <c r="X4" s="23">
        <f t="shared" ref="X4" si="3">U4*(1-W4)</f>
        <v>2.3799999999999994</v>
      </c>
      <c r="Y4" s="23">
        <f t="shared" ref="Y4" si="4">X4*N4</f>
        <v>14.279999999999998</v>
      </c>
    </row>
    <row r="5" spans="1:27" x14ac:dyDescent="0.25">
      <c r="A5" s="1" t="s">
        <v>433</v>
      </c>
      <c r="B5" s="2">
        <v>10</v>
      </c>
      <c r="C5" s="1" t="s">
        <v>5</v>
      </c>
      <c r="D5" s="1">
        <v>10</v>
      </c>
      <c r="E5" s="1" t="s">
        <v>548</v>
      </c>
      <c r="F5" s="1" t="s">
        <v>548</v>
      </c>
      <c r="G5" s="3" t="s">
        <v>1338</v>
      </c>
      <c r="H5" s="1"/>
      <c r="I5" s="5" t="s">
        <v>1077</v>
      </c>
      <c r="J5" s="5"/>
      <c r="K5" s="5"/>
      <c r="L5" s="1"/>
      <c r="M5" s="1" t="s">
        <v>946</v>
      </c>
      <c r="N5" s="1">
        <v>1</v>
      </c>
      <c r="O5" s="1" t="s">
        <v>426</v>
      </c>
      <c r="P5" s="1">
        <v>1</v>
      </c>
      <c r="Q5" s="1"/>
      <c r="R5" s="1"/>
      <c r="S5" s="1">
        <v>1</v>
      </c>
      <c r="T5" s="1"/>
      <c r="U5" s="4"/>
      <c r="V5" s="4">
        <f t="shared" si="0"/>
        <v>0</v>
      </c>
      <c r="W5" s="33"/>
      <c r="X5" s="23">
        <f t="shared" si="1"/>
        <v>0</v>
      </c>
      <c r="Y5" s="23">
        <f t="shared" si="2"/>
        <v>0</v>
      </c>
    </row>
    <row r="6" spans="1:27" x14ac:dyDescent="0.25">
      <c r="A6" s="1" t="s">
        <v>433</v>
      </c>
      <c r="B6" s="2">
        <v>10</v>
      </c>
      <c r="C6" s="1" t="s">
        <v>5</v>
      </c>
      <c r="D6" s="1">
        <v>10</v>
      </c>
      <c r="E6" s="1" t="s">
        <v>548</v>
      </c>
      <c r="F6" s="1" t="s">
        <v>548</v>
      </c>
      <c r="G6" s="3" t="s">
        <v>2959</v>
      </c>
      <c r="H6" s="1"/>
      <c r="I6" s="5" t="s">
        <v>1339</v>
      </c>
      <c r="J6" s="5"/>
      <c r="K6" s="5"/>
      <c r="L6" s="1"/>
      <c r="M6" s="1" t="s">
        <v>946</v>
      </c>
      <c r="N6" s="1">
        <v>1</v>
      </c>
      <c r="O6" s="1" t="s">
        <v>426</v>
      </c>
      <c r="P6" s="1">
        <v>1</v>
      </c>
      <c r="Q6" s="1"/>
      <c r="R6" s="1"/>
      <c r="S6" s="1">
        <v>1</v>
      </c>
      <c r="T6" s="1"/>
      <c r="U6" s="4"/>
      <c r="V6" s="4">
        <f t="shared" si="0"/>
        <v>0</v>
      </c>
      <c r="W6" s="33"/>
      <c r="X6" s="23">
        <f t="shared" si="1"/>
        <v>0</v>
      </c>
      <c r="Y6" s="23">
        <f t="shared" si="2"/>
        <v>0</v>
      </c>
    </row>
    <row r="7" spans="1:27" x14ac:dyDescent="0.25">
      <c r="A7" s="1" t="s">
        <v>433</v>
      </c>
      <c r="B7" s="2">
        <v>10</v>
      </c>
      <c r="C7" s="1" t="s">
        <v>5</v>
      </c>
      <c r="D7" s="1">
        <v>10</v>
      </c>
      <c r="E7" s="1" t="s">
        <v>548</v>
      </c>
      <c r="F7" s="1" t="s">
        <v>548</v>
      </c>
      <c r="G7" s="3" t="s">
        <v>2960</v>
      </c>
      <c r="H7" s="1"/>
      <c r="I7" s="5" t="s">
        <v>1346</v>
      </c>
      <c r="J7" s="5"/>
      <c r="K7" s="5"/>
      <c r="L7" s="1"/>
      <c r="M7" s="1" t="s">
        <v>946</v>
      </c>
      <c r="N7" s="1">
        <v>2</v>
      </c>
      <c r="O7" s="1" t="s">
        <v>426</v>
      </c>
      <c r="P7" s="1">
        <v>1</v>
      </c>
      <c r="Q7" s="1"/>
      <c r="R7" s="1"/>
      <c r="S7" s="1">
        <v>1</v>
      </c>
      <c r="T7" s="1"/>
      <c r="U7" s="4"/>
      <c r="V7" s="4">
        <f t="shared" si="0"/>
        <v>0</v>
      </c>
      <c r="W7" s="33"/>
      <c r="X7" s="23">
        <f t="shared" si="1"/>
        <v>0</v>
      </c>
      <c r="Y7" s="23">
        <f t="shared" si="2"/>
        <v>0</v>
      </c>
    </row>
    <row r="8" spans="1:27" x14ac:dyDescent="0.25">
      <c r="A8" s="1" t="s">
        <v>433</v>
      </c>
      <c r="B8" s="1">
        <v>10</v>
      </c>
      <c r="C8" s="1" t="s">
        <v>5</v>
      </c>
      <c r="D8" s="1">
        <v>10</v>
      </c>
      <c r="E8" s="1" t="s">
        <v>548</v>
      </c>
      <c r="F8" s="1" t="s">
        <v>548</v>
      </c>
      <c r="G8" s="3" t="s">
        <v>2961</v>
      </c>
      <c r="H8" s="1"/>
      <c r="I8" s="5" t="s">
        <v>2036</v>
      </c>
      <c r="J8" s="5"/>
      <c r="K8" s="5"/>
      <c r="L8" s="1"/>
      <c r="M8" s="1" t="s">
        <v>946</v>
      </c>
      <c r="N8" s="1">
        <v>1</v>
      </c>
      <c r="O8" s="1" t="s">
        <v>426</v>
      </c>
      <c r="P8" s="1">
        <v>1</v>
      </c>
      <c r="Q8" s="1"/>
      <c r="R8" s="1"/>
      <c r="S8" s="1">
        <v>1</v>
      </c>
      <c r="T8" s="1"/>
      <c r="U8" s="4"/>
      <c r="V8" s="4">
        <f t="shared" si="0"/>
        <v>0</v>
      </c>
      <c r="W8" s="33"/>
      <c r="X8" s="23">
        <f t="shared" si="1"/>
        <v>0</v>
      </c>
      <c r="Y8" s="23">
        <f t="shared" si="2"/>
        <v>0</v>
      </c>
    </row>
    <row r="9" spans="1:27" x14ac:dyDescent="0.25">
      <c r="A9" s="1" t="s">
        <v>433</v>
      </c>
      <c r="B9" s="1">
        <v>10</v>
      </c>
      <c r="C9" s="1" t="s">
        <v>5</v>
      </c>
      <c r="D9" s="1">
        <v>10</v>
      </c>
      <c r="E9" s="1" t="s">
        <v>548</v>
      </c>
      <c r="F9" s="1" t="s">
        <v>548</v>
      </c>
      <c r="G9" s="3" t="s">
        <v>2962</v>
      </c>
      <c r="H9" s="1"/>
      <c r="I9" s="5" t="s">
        <v>1476</v>
      </c>
      <c r="J9" s="5"/>
      <c r="K9" s="5"/>
      <c r="L9" s="1"/>
      <c r="M9" s="1" t="s">
        <v>946</v>
      </c>
      <c r="N9" s="1">
        <v>1</v>
      </c>
      <c r="O9" s="1" t="s">
        <v>426</v>
      </c>
      <c r="P9" s="1">
        <v>1</v>
      </c>
      <c r="Q9" s="1"/>
      <c r="R9" s="1"/>
      <c r="S9" s="1">
        <v>1</v>
      </c>
      <c r="T9" s="1"/>
      <c r="U9" s="4"/>
      <c r="V9" s="4">
        <f t="shared" si="0"/>
        <v>0</v>
      </c>
      <c r="W9" s="33"/>
      <c r="X9" s="23">
        <f t="shared" si="1"/>
        <v>0</v>
      </c>
      <c r="Y9" s="23">
        <f t="shared" si="2"/>
        <v>0</v>
      </c>
    </row>
    <row r="10" spans="1:27" x14ac:dyDescent="0.25">
      <c r="A10" s="1" t="s">
        <v>433</v>
      </c>
      <c r="B10" s="1">
        <v>10</v>
      </c>
      <c r="C10" s="1" t="s">
        <v>5</v>
      </c>
      <c r="D10" s="1">
        <v>10</v>
      </c>
      <c r="E10" s="1" t="s">
        <v>548</v>
      </c>
      <c r="F10" s="1" t="s">
        <v>548</v>
      </c>
      <c r="G10" s="3" t="s">
        <v>2963</v>
      </c>
      <c r="H10" s="1"/>
      <c r="I10" s="5" t="s">
        <v>2091</v>
      </c>
      <c r="J10" s="5"/>
      <c r="K10" s="5"/>
      <c r="L10" s="1"/>
      <c r="M10" s="1" t="s">
        <v>946</v>
      </c>
      <c r="N10" s="1">
        <v>4</v>
      </c>
      <c r="O10" s="1" t="s">
        <v>426</v>
      </c>
      <c r="P10" s="1">
        <v>1</v>
      </c>
      <c r="Q10" s="1"/>
      <c r="R10" s="1"/>
      <c r="S10" s="1">
        <v>1</v>
      </c>
      <c r="T10" s="1"/>
      <c r="U10" s="4"/>
      <c r="V10" s="4">
        <f t="shared" si="0"/>
        <v>0</v>
      </c>
      <c r="W10" s="33"/>
      <c r="X10" s="23">
        <f t="shared" si="1"/>
        <v>0</v>
      </c>
      <c r="Y10" s="23">
        <f t="shared" si="2"/>
        <v>0</v>
      </c>
    </row>
    <row r="11" spans="1:27" x14ac:dyDescent="0.25">
      <c r="A11" s="1" t="s">
        <v>433</v>
      </c>
      <c r="B11" s="2">
        <v>10</v>
      </c>
      <c r="C11" s="1" t="s">
        <v>5</v>
      </c>
      <c r="D11" s="1">
        <v>10</v>
      </c>
      <c r="E11" s="1" t="s">
        <v>548</v>
      </c>
      <c r="F11" s="1" t="s">
        <v>548</v>
      </c>
      <c r="G11" s="3" t="s">
        <v>1344</v>
      </c>
      <c r="H11" s="1"/>
      <c r="I11" s="5" t="s">
        <v>1345</v>
      </c>
      <c r="J11" s="5"/>
      <c r="K11" s="5"/>
      <c r="L11" s="1"/>
      <c r="M11" s="1" t="s">
        <v>946</v>
      </c>
      <c r="N11" s="1">
        <v>1</v>
      </c>
      <c r="O11" s="1" t="s">
        <v>426</v>
      </c>
      <c r="P11" s="1">
        <v>1</v>
      </c>
      <c r="Q11" s="1"/>
      <c r="R11" s="1"/>
      <c r="S11" s="1">
        <v>1</v>
      </c>
      <c r="T11" s="1"/>
      <c r="U11" s="4"/>
      <c r="V11" s="4">
        <f t="shared" si="0"/>
        <v>0</v>
      </c>
      <c r="W11" s="33"/>
      <c r="X11" s="23">
        <f t="shared" si="1"/>
        <v>0</v>
      </c>
      <c r="Y11" s="23">
        <f t="shared" si="2"/>
        <v>0</v>
      </c>
    </row>
    <row r="12" spans="1:27" x14ac:dyDescent="0.25">
      <c r="A12" s="1" t="s">
        <v>433</v>
      </c>
      <c r="B12" s="2">
        <v>10</v>
      </c>
      <c r="C12" s="1" t="s">
        <v>5</v>
      </c>
      <c r="D12" s="1">
        <v>10</v>
      </c>
      <c r="E12" s="1" t="s">
        <v>548</v>
      </c>
      <c r="F12" s="1" t="s">
        <v>548</v>
      </c>
      <c r="G12" s="3" t="s">
        <v>1340</v>
      </c>
      <c r="H12" s="1"/>
      <c r="I12" s="29" t="s">
        <v>1341</v>
      </c>
      <c r="J12" s="29"/>
      <c r="K12" s="29"/>
      <c r="L12" s="38"/>
      <c r="M12" s="1" t="s">
        <v>946</v>
      </c>
      <c r="N12" s="1">
        <v>1</v>
      </c>
      <c r="O12" s="1" t="s">
        <v>426</v>
      </c>
      <c r="P12" s="1">
        <v>1</v>
      </c>
      <c r="Q12" s="1"/>
      <c r="R12" s="1"/>
      <c r="S12" s="1">
        <v>1</v>
      </c>
      <c r="T12" s="1"/>
      <c r="U12" s="4"/>
      <c r="V12" s="4">
        <f t="shared" si="0"/>
        <v>0</v>
      </c>
      <c r="W12" s="33"/>
      <c r="X12" s="23">
        <f t="shared" si="1"/>
        <v>0</v>
      </c>
      <c r="Y12" s="23">
        <f t="shared" si="2"/>
        <v>0</v>
      </c>
    </row>
    <row r="13" spans="1:27" x14ac:dyDescent="0.25">
      <c r="A13" s="1" t="s">
        <v>433</v>
      </c>
      <c r="B13" s="2">
        <v>10</v>
      </c>
      <c r="C13" s="1" t="s">
        <v>5</v>
      </c>
      <c r="D13" s="1">
        <v>10</v>
      </c>
      <c r="E13" s="1" t="s">
        <v>548</v>
      </c>
      <c r="F13" s="1" t="s">
        <v>548</v>
      </c>
      <c r="G13" s="3" t="s">
        <v>1342</v>
      </c>
      <c r="H13" s="1"/>
      <c r="I13" s="5" t="s">
        <v>1343</v>
      </c>
      <c r="J13" s="5"/>
      <c r="K13" s="5"/>
      <c r="L13" s="1"/>
      <c r="M13" s="1" t="s">
        <v>946</v>
      </c>
      <c r="N13" s="1">
        <v>1</v>
      </c>
      <c r="O13" s="1" t="s">
        <v>426</v>
      </c>
      <c r="P13" s="1">
        <v>1</v>
      </c>
      <c r="Q13" s="1"/>
      <c r="R13" s="1"/>
      <c r="S13" s="1">
        <v>1</v>
      </c>
      <c r="T13" s="1"/>
      <c r="U13" s="4"/>
      <c r="V13" s="4">
        <f t="shared" si="0"/>
        <v>0</v>
      </c>
      <c r="W13" s="33"/>
      <c r="X13" s="23">
        <f t="shared" si="1"/>
        <v>0</v>
      </c>
      <c r="Y13" s="23">
        <f t="shared" si="2"/>
        <v>0</v>
      </c>
    </row>
    <row r="14" spans="1:27" x14ac:dyDescent="0.25">
      <c r="A14" s="1" t="s">
        <v>433</v>
      </c>
      <c r="B14" s="1">
        <v>10</v>
      </c>
      <c r="C14" s="1" t="s">
        <v>332</v>
      </c>
      <c r="D14" s="2" t="s">
        <v>452</v>
      </c>
      <c r="E14" s="1" t="s">
        <v>548</v>
      </c>
      <c r="F14" s="1" t="s">
        <v>548</v>
      </c>
      <c r="G14" s="3" t="s">
        <v>2966</v>
      </c>
      <c r="H14" s="1"/>
      <c r="I14" s="15" t="s">
        <v>2023</v>
      </c>
      <c r="J14" s="5"/>
      <c r="K14" s="5"/>
      <c r="L14" s="1"/>
      <c r="M14" s="1" t="s">
        <v>946</v>
      </c>
      <c r="N14" s="1">
        <v>1</v>
      </c>
      <c r="O14" s="1" t="s">
        <v>426</v>
      </c>
      <c r="P14" s="1">
        <v>1</v>
      </c>
      <c r="Q14" s="1"/>
      <c r="R14" s="1"/>
      <c r="S14" s="1">
        <v>1</v>
      </c>
      <c r="T14" s="1"/>
      <c r="U14" s="4">
        <v>210</v>
      </c>
      <c r="V14" s="4">
        <f t="shared" si="0"/>
        <v>210</v>
      </c>
      <c r="W14" s="33">
        <v>0.9</v>
      </c>
      <c r="X14" s="23">
        <f t="shared" si="1"/>
        <v>20.999999999999996</v>
      </c>
      <c r="Y14" s="23">
        <f t="shared" si="2"/>
        <v>20.999999999999996</v>
      </c>
    </row>
    <row r="15" spans="1:27" x14ac:dyDescent="0.25">
      <c r="A15" s="1" t="s">
        <v>433</v>
      </c>
      <c r="B15" s="1">
        <v>10</v>
      </c>
      <c r="C15" s="1" t="s">
        <v>5</v>
      </c>
      <c r="D15" s="1">
        <v>11</v>
      </c>
      <c r="E15" s="1" t="s">
        <v>548</v>
      </c>
      <c r="F15" s="1" t="s">
        <v>548</v>
      </c>
      <c r="G15" s="3" t="s">
        <v>2106</v>
      </c>
      <c r="H15" s="1"/>
      <c r="I15" s="5" t="s">
        <v>2105</v>
      </c>
      <c r="J15" s="5"/>
      <c r="K15" s="5"/>
      <c r="L15" s="1"/>
      <c r="M15" s="1" t="s">
        <v>946</v>
      </c>
      <c r="N15" s="1">
        <v>1</v>
      </c>
      <c r="O15" s="1" t="s">
        <v>426</v>
      </c>
      <c r="P15" s="1">
        <v>1</v>
      </c>
      <c r="Q15" s="1"/>
      <c r="R15" s="1"/>
      <c r="S15" s="1">
        <v>1</v>
      </c>
      <c r="T15" s="1"/>
      <c r="U15" s="4"/>
      <c r="V15" s="4">
        <f t="shared" si="0"/>
        <v>0</v>
      </c>
      <c r="W15" s="33"/>
      <c r="X15" s="23">
        <f t="shared" si="1"/>
        <v>0</v>
      </c>
      <c r="Y15" s="23">
        <f t="shared" si="2"/>
        <v>0</v>
      </c>
    </row>
    <row r="16" spans="1:27" x14ac:dyDescent="0.25">
      <c r="A16" s="1" t="s">
        <v>433</v>
      </c>
      <c r="B16" s="2" t="s">
        <v>562</v>
      </c>
      <c r="C16" s="1" t="s">
        <v>5</v>
      </c>
      <c r="D16" s="2">
        <v>11</v>
      </c>
      <c r="E16" s="1" t="s">
        <v>548</v>
      </c>
      <c r="F16" s="1" t="s">
        <v>548</v>
      </c>
      <c r="G16" s="3">
        <v>530560</v>
      </c>
      <c r="H16" s="1"/>
      <c r="I16" s="5" t="s">
        <v>199</v>
      </c>
      <c r="J16" s="5"/>
      <c r="K16" s="5"/>
      <c r="L16" s="1"/>
      <c r="M16" s="1" t="s">
        <v>946</v>
      </c>
      <c r="N16" s="1">
        <v>3</v>
      </c>
      <c r="O16" s="1" t="s">
        <v>714</v>
      </c>
      <c r="P16" s="1">
        <v>1</v>
      </c>
      <c r="Q16" s="1"/>
      <c r="R16" s="1"/>
      <c r="S16" s="1">
        <v>1</v>
      </c>
      <c r="T16" s="1"/>
      <c r="U16" s="4"/>
      <c r="V16" s="4">
        <f>U16*N16</f>
        <v>0</v>
      </c>
      <c r="W16" s="33"/>
      <c r="X16" s="23">
        <f t="shared" si="1"/>
        <v>0</v>
      </c>
      <c r="Y16" s="23">
        <f t="shared" si="2"/>
        <v>0</v>
      </c>
    </row>
    <row r="17" spans="1:25" x14ac:dyDescent="0.25">
      <c r="A17" s="1" t="s">
        <v>433</v>
      </c>
      <c r="B17" s="2" t="s">
        <v>562</v>
      </c>
      <c r="C17" s="1" t="s">
        <v>5</v>
      </c>
      <c r="D17" s="1">
        <v>11</v>
      </c>
      <c r="E17" s="1" t="s">
        <v>548</v>
      </c>
      <c r="F17" s="1" t="s">
        <v>548</v>
      </c>
      <c r="G17" s="3" t="s">
        <v>1317</v>
      </c>
      <c r="H17" s="1"/>
      <c r="I17" s="5" t="s">
        <v>1318</v>
      </c>
      <c r="J17" s="5"/>
      <c r="K17" s="5"/>
      <c r="L17" s="1"/>
      <c r="M17" s="1" t="s">
        <v>946</v>
      </c>
      <c r="N17" s="1">
        <v>1</v>
      </c>
      <c r="O17" s="1" t="s">
        <v>426</v>
      </c>
      <c r="P17" s="1">
        <v>1</v>
      </c>
      <c r="Q17" s="1"/>
      <c r="R17" s="1"/>
      <c r="S17" s="1">
        <v>1</v>
      </c>
      <c r="T17" s="1"/>
      <c r="U17" s="4"/>
      <c r="V17" s="4">
        <f t="shared" si="0"/>
        <v>0</v>
      </c>
      <c r="W17" s="33"/>
      <c r="X17" s="23">
        <f t="shared" si="1"/>
        <v>0</v>
      </c>
      <c r="Y17" s="23">
        <f t="shared" si="2"/>
        <v>0</v>
      </c>
    </row>
    <row r="18" spans="1:25" x14ac:dyDescent="0.25">
      <c r="A18" s="1" t="s">
        <v>433</v>
      </c>
      <c r="B18" s="2" t="s">
        <v>562</v>
      </c>
      <c r="C18" s="1" t="s">
        <v>5</v>
      </c>
      <c r="D18" s="1">
        <v>11</v>
      </c>
      <c r="E18" s="1" t="s">
        <v>548</v>
      </c>
      <c r="F18" s="1" t="s">
        <v>548</v>
      </c>
      <c r="G18" s="3" t="s">
        <v>1330</v>
      </c>
      <c r="H18" s="1"/>
      <c r="I18" s="5" t="s">
        <v>1331</v>
      </c>
      <c r="J18" s="5"/>
      <c r="K18" s="5"/>
      <c r="L18" s="1"/>
      <c r="M18" s="1" t="s">
        <v>946</v>
      </c>
      <c r="N18" s="1">
        <v>2</v>
      </c>
      <c r="O18" s="1" t="s">
        <v>426</v>
      </c>
      <c r="P18" s="1">
        <v>1</v>
      </c>
      <c r="Q18" s="1"/>
      <c r="R18" s="1"/>
      <c r="S18" s="1">
        <v>1</v>
      </c>
      <c r="T18" s="1"/>
      <c r="U18" s="4"/>
      <c r="V18" s="4">
        <f t="shared" si="0"/>
        <v>0</v>
      </c>
      <c r="W18" s="33"/>
      <c r="X18" s="23">
        <f t="shared" si="1"/>
        <v>0</v>
      </c>
      <c r="Y18" s="23">
        <f t="shared" si="2"/>
        <v>0</v>
      </c>
    </row>
    <row r="19" spans="1:25" x14ac:dyDescent="0.25">
      <c r="A19" s="1" t="s">
        <v>433</v>
      </c>
      <c r="B19" s="2" t="s">
        <v>562</v>
      </c>
      <c r="C19" s="1" t="s">
        <v>5</v>
      </c>
      <c r="D19" s="1">
        <v>11</v>
      </c>
      <c r="E19" s="1" t="s">
        <v>548</v>
      </c>
      <c r="F19" s="1" t="s">
        <v>548</v>
      </c>
      <c r="G19" s="3" t="s">
        <v>2964</v>
      </c>
      <c r="H19" s="1"/>
      <c r="I19" s="5" t="s">
        <v>1319</v>
      </c>
      <c r="J19" s="5"/>
      <c r="K19" s="5"/>
      <c r="L19" s="1"/>
      <c r="M19" s="1" t="s">
        <v>946</v>
      </c>
      <c r="N19" s="1">
        <v>1</v>
      </c>
      <c r="O19" s="1" t="s">
        <v>426</v>
      </c>
      <c r="P19" s="1">
        <v>1</v>
      </c>
      <c r="Q19" s="1"/>
      <c r="R19" s="1"/>
      <c r="S19" s="1">
        <v>1</v>
      </c>
      <c r="T19" s="1"/>
      <c r="U19" s="4"/>
      <c r="V19" s="4">
        <f t="shared" si="0"/>
        <v>0</v>
      </c>
      <c r="W19" s="33"/>
      <c r="X19" s="23">
        <f t="shared" si="1"/>
        <v>0</v>
      </c>
      <c r="Y19" s="23">
        <f t="shared" si="2"/>
        <v>0</v>
      </c>
    </row>
    <row r="20" spans="1:25" x14ac:dyDescent="0.25">
      <c r="A20" s="1" t="s">
        <v>433</v>
      </c>
      <c r="B20" s="2" t="s">
        <v>562</v>
      </c>
      <c r="C20" s="1" t="s">
        <v>5</v>
      </c>
      <c r="D20" s="1">
        <v>11</v>
      </c>
      <c r="E20" s="1" t="s">
        <v>548</v>
      </c>
      <c r="F20" s="1" t="s">
        <v>548</v>
      </c>
      <c r="G20" s="3" t="s">
        <v>1332</v>
      </c>
      <c r="H20" s="1"/>
      <c r="I20" s="5" t="s">
        <v>1333</v>
      </c>
      <c r="J20" s="5"/>
      <c r="K20" s="5"/>
      <c r="L20" s="1"/>
      <c r="M20" s="1" t="s">
        <v>946</v>
      </c>
      <c r="N20" s="1">
        <v>3</v>
      </c>
      <c r="O20" s="1" t="s">
        <v>426</v>
      </c>
      <c r="P20" s="1">
        <v>1</v>
      </c>
      <c r="Q20" s="1"/>
      <c r="R20" s="1"/>
      <c r="S20" s="1">
        <v>1</v>
      </c>
      <c r="T20" s="1"/>
      <c r="U20" s="4"/>
      <c r="V20" s="4">
        <f t="shared" si="0"/>
        <v>0</v>
      </c>
      <c r="W20" s="33"/>
      <c r="X20" s="23">
        <f t="shared" si="1"/>
        <v>0</v>
      </c>
      <c r="Y20" s="23">
        <f t="shared" si="2"/>
        <v>0</v>
      </c>
    </row>
    <row r="21" spans="1:25" x14ac:dyDescent="0.25">
      <c r="A21" s="1" t="s">
        <v>433</v>
      </c>
      <c r="B21" s="2" t="s">
        <v>562</v>
      </c>
      <c r="C21" s="1" t="s">
        <v>5</v>
      </c>
      <c r="D21" s="1">
        <v>11</v>
      </c>
      <c r="E21" s="1" t="s">
        <v>548</v>
      </c>
      <c r="F21" s="1" t="s">
        <v>548</v>
      </c>
      <c r="G21" s="3" t="s">
        <v>1324</v>
      </c>
      <c r="H21" s="1"/>
      <c r="I21" s="5" t="s">
        <v>1325</v>
      </c>
      <c r="J21" s="5"/>
      <c r="K21" s="5"/>
      <c r="L21" s="1"/>
      <c r="M21" s="1" t="s">
        <v>946</v>
      </c>
      <c r="N21" s="1">
        <v>1</v>
      </c>
      <c r="O21" s="1" t="s">
        <v>426</v>
      </c>
      <c r="P21" s="1">
        <v>1</v>
      </c>
      <c r="Q21" s="1"/>
      <c r="R21" s="1"/>
      <c r="S21" s="1">
        <v>1</v>
      </c>
      <c r="T21" s="1"/>
      <c r="U21" s="4"/>
      <c r="V21" s="4">
        <f t="shared" si="0"/>
        <v>0</v>
      </c>
      <c r="W21" s="33"/>
      <c r="X21" s="23">
        <f t="shared" si="1"/>
        <v>0</v>
      </c>
      <c r="Y21" s="23">
        <f t="shared" si="2"/>
        <v>0</v>
      </c>
    </row>
    <row r="22" spans="1:25" x14ac:dyDescent="0.25">
      <c r="A22" s="1" t="s">
        <v>433</v>
      </c>
      <c r="B22" s="2" t="s">
        <v>562</v>
      </c>
      <c r="C22" s="1" t="s">
        <v>5</v>
      </c>
      <c r="D22" s="1">
        <v>11</v>
      </c>
      <c r="E22" s="1" t="s">
        <v>548</v>
      </c>
      <c r="F22" s="1" t="s">
        <v>548</v>
      </c>
      <c r="G22" s="3" t="s">
        <v>1326</v>
      </c>
      <c r="H22" s="1"/>
      <c r="I22" s="5" t="s">
        <v>1327</v>
      </c>
      <c r="J22" s="5"/>
      <c r="K22" s="5"/>
      <c r="L22" s="1"/>
      <c r="M22" s="1" t="s">
        <v>946</v>
      </c>
      <c r="N22" s="1">
        <v>1</v>
      </c>
      <c r="O22" s="1" t="s">
        <v>426</v>
      </c>
      <c r="P22" s="1">
        <v>1</v>
      </c>
      <c r="Q22" s="1"/>
      <c r="R22" s="1"/>
      <c r="S22" s="1">
        <v>1</v>
      </c>
      <c r="T22" s="1"/>
      <c r="U22" s="4"/>
      <c r="V22" s="4">
        <f t="shared" si="0"/>
        <v>0</v>
      </c>
      <c r="W22" s="33"/>
      <c r="X22" s="23">
        <f t="shared" si="1"/>
        <v>0</v>
      </c>
      <c r="Y22" s="23">
        <f t="shared" si="2"/>
        <v>0</v>
      </c>
    </row>
    <row r="23" spans="1:25" s="88" customFormat="1" x14ac:dyDescent="0.25">
      <c r="A23" s="48" t="s">
        <v>433</v>
      </c>
      <c r="B23" s="49" t="s">
        <v>562</v>
      </c>
      <c r="C23" s="48" t="s">
        <v>5</v>
      </c>
      <c r="D23" s="48">
        <v>11</v>
      </c>
      <c r="E23" s="48" t="s">
        <v>548</v>
      </c>
      <c r="F23" s="48" t="s">
        <v>548</v>
      </c>
      <c r="G23" s="50" t="s">
        <v>1300</v>
      </c>
      <c r="H23" s="48"/>
      <c r="I23" s="51" t="s">
        <v>1301</v>
      </c>
      <c r="J23" s="51"/>
      <c r="K23" s="51"/>
      <c r="L23" s="48"/>
      <c r="M23" s="48" t="s">
        <v>946</v>
      </c>
      <c r="N23" s="48">
        <v>0</v>
      </c>
      <c r="O23" s="48" t="s">
        <v>426</v>
      </c>
      <c r="P23" s="48">
        <v>1</v>
      </c>
      <c r="Q23" s="48"/>
      <c r="R23" s="48"/>
      <c r="S23" s="48">
        <v>1</v>
      </c>
      <c r="T23" s="48"/>
      <c r="U23" s="52"/>
      <c r="V23" s="52">
        <f t="shared" si="0"/>
        <v>0</v>
      </c>
      <c r="W23" s="53"/>
      <c r="X23" s="54">
        <f t="shared" si="1"/>
        <v>0</v>
      </c>
      <c r="Y23" s="54">
        <f t="shared" si="2"/>
        <v>0</v>
      </c>
    </row>
    <row r="24" spans="1:25" x14ac:dyDescent="0.25">
      <c r="A24" s="1" t="s">
        <v>433</v>
      </c>
      <c r="B24" s="2" t="s">
        <v>562</v>
      </c>
      <c r="C24" s="1" t="s">
        <v>5</v>
      </c>
      <c r="D24" s="1">
        <v>11</v>
      </c>
      <c r="E24" s="1" t="s">
        <v>548</v>
      </c>
      <c r="F24" s="1" t="s">
        <v>548</v>
      </c>
      <c r="G24" s="3" t="s">
        <v>1337</v>
      </c>
      <c r="H24" s="1"/>
      <c r="I24" s="5" t="s">
        <v>971</v>
      </c>
      <c r="J24" s="5"/>
      <c r="K24" s="5"/>
      <c r="L24" s="1"/>
      <c r="M24" s="1" t="s">
        <v>946</v>
      </c>
      <c r="N24" s="1">
        <v>3</v>
      </c>
      <c r="O24" s="1" t="s">
        <v>426</v>
      </c>
      <c r="P24" s="1">
        <v>1</v>
      </c>
      <c r="Q24" s="1"/>
      <c r="R24" s="1"/>
      <c r="S24" s="1">
        <v>1</v>
      </c>
      <c r="T24" s="1"/>
      <c r="U24" s="4"/>
      <c r="V24" s="4">
        <f t="shared" si="0"/>
        <v>0</v>
      </c>
      <c r="W24" s="33"/>
      <c r="X24" s="23">
        <f t="shared" si="1"/>
        <v>0</v>
      </c>
      <c r="Y24" s="23">
        <f t="shared" si="2"/>
        <v>0</v>
      </c>
    </row>
    <row r="25" spans="1:25" x14ac:dyDescent="0.25">
      <c r="A25" s="1" t="s">
        <v>433</v>
      </c>
      <c r="B25" s="2" t="s">
        <v>562</v>
      </c>
      <c r="C25" s="1" t="s">
        <v>5</v>
      </c>
      <c r="D25" s="1">
        <v>11</v>
      </c>
      <c r="E25" s="1" t="s">
        <v>548</v>
      </c>
      <c r="F25" s="1" t="s">
        <v>548</v>
      </c>
      <c r="G25" s="3" t="s">
        <v>1302</v>
      </c>
      <c r="H25" s="1"/>
      <c r="I25" s="5" t="s">
        <v>1303</v>
      </c>
      <c r="J25" s="5"/>
      <c r="K25" s="5"/>
      <c r="L25" s="1"/>
      <c r="M25" s="1" t="s">
        <v>946</v>
      </c>
      <c r="N25" s="1">
        <v>1</v>
      </c>
      <c r="O25" s="1" t="s">
        <v>426</v>
      </c>
      <c r="P25" s="1">
        <v>1</v>
      </c>
      <c r="Q25" s="1"/>
      <c r="R25" s="1"/>
      <c r="S25" s="1">
        <v>1</v>
      </c>
      <c r="T25" s="1"/>
      <c r="U25" s="4"/>
      <c r="V25" s="4">
        <f t="shared" si="0"/>
        <v>0</v>
      </c>
      <c r="W25" s="33"/>
      <c r="X25" s="23">
        <f t="shared" si="1"/>
        <v>0</v>
      </c>
      <c r="Y25" s="23">
        <f t="shared" si="2"/>
        <v>0</v>
      </c>
    </row>
    <row r="26" spans="1:25" x14ac:dyDescent="0.25">
      <c r="A26" s="1" t="s">
        <v>433</v>
      </c>
      <c r="B26" s="2" t="s">
        <v>562</v>
      </c>
      <c r="C26" s="1" t="s">
        <v>5</v>
      </c>
      <c r="D26" s="1">
        <v>11</v>
      </c>
      <c r="E26" s="1" t="s">
        <v>548</v>
      </c>
      <c r="F26" s="1" t="s">
        <v>548</v>
      </c>
      <c r="G26" s="3" t="s">
        <v>1308</v>
      </c>
      <c r="H26" s="1"/>
      <c r="I26" s="5" t="s">
        <v>1309</v>
      </c>
      <c r="J26" s="5"/>
      <c r="K26" s="5"/>
      <c r="L26" s="1"/>
      <c r="M26" s="1" t="s">
        <v>946</v>
      </c>
      <c r="N26" s="1">
        <v>1</v>
      </c>
      <c r="O26" s="1" t="s">
        <v>426</v>
      </c>
      <c r="P26" s="1">
        <v>1</v>
      </c>
      <c r="Q26" s="1"/>
      <c r="R26" s="1"/>
      <c r="S26" s="1">
        <v>1</v>
      </c>
      <c r="T26" s="1"/>
      <c r="U26" s="4"/>
      <c r="V26" s="4">
        <f t="shared" si="0"/>
        <v>0</v>
      </c>
      <c r="W26" s="33"/>
      <c r="X26" s="23">
        <f t="shared" si="1"/>
        <v>0</v>
      </c>
      <c r="Y26" s="23">
        <f t="shared" si="2"/>
        <v>0</v>
      </c>
    </row>
    <row r="27" spans="1:25" x14ac:dyDescent="0.25">
      <c r="A27" s="1" t="s">
        <v>433</v>
      </c>
      <c r="B27" s="2" t="s">
        <v>562</v>
      </c>
      <c r="C27" s="1" t="s">
        <v>5</v>
      </c>
      <c r="D27" s="1">
        <v>11</v>
      </c>
      <c r="E27" s="1" t="s">
        <v>548</v>
      </c>
      <c r="F27" s="1" t="s">
        <v>548</v>
      </c>
      <c r="G27" s="3" t="s">
        <v>2965</v>
      </c>
      <c r="H27" s="1"/>
      <c r="I27" s="5" t="s">
        <v>1316</v>
      </c>
      <c r="J27" s="5"/>
      <c r="K27" s="5"/>
      <c r="L27" s="1"/>
      <c r="M27" s="1" t="s">
        <v>946</v>
      </c>
      <c r="N27" s="1">
        <v>1</v>
      </c>
      <c r="O27" s="1" t="s">
        <v>426</v>
      </c>
      <c r="P27" s="1">
        <v>2</v>
      </c>
      <c r="Q27" s="1"/>
      <c r="R27" s="1"/>
      <c r="S27" s="1">
        <v>1</v>
      </c>
      <c r="T27" s="1"/>
      <c r="U27" s="4"/>
      <c r="V27" s="4">
        <f t="shared" si="0"/>
        <v>0</v>
      </c>
      <c r="W27" s="33"/>
      <c r="X27" s="23">
        <f t="shared" si="1"/>
        <v>0</v>
      </c>
      <c r="Y27" s="23">
        <f t="shared" si="2"/>
        <v>0</v>
      </c>
    </row>
    <row r="28" spans="1:25" x14ac:dyDescent="0.25">
      <c r="A28" s="1" t="s">
        <v>433</v>
      </c>
      <c r="B28" s="2" t="s">
        <v>562</v>
      </c>
      <c r="C28" s="1" t="s">
        <v>5</v>
      </c>
      <c r="D28" s="1">
        <v>11</v>
      </c>
      <c r="E28" s="1" t="s">
        <v>548</v>
      </c>
      <c r="F28" s="1" t="s">
        <v>548</v>
      </c>
      <c r="G28" s="3" t="s">
        <v>1320</v>
      </c>
      <c r="H28" s="122">
        <v>5513022180</v>
      </c>
      <c r="I28" s="15" t="s">
        <v>3436</v>
      </c>
      <c r="J28" s="5"/>
      <c r="K28" s="5"/>
      <c r="L28" s="1"/>
      <c r="M28" s="1" t="s">
        <v>946</v>
      </c>
      <c r="N28" s="1">
        <v>1</v>
      </c>
      <c r="O28" s="1" t="s">
        <v>426</v>
      </c>
      <c r="P28" s="1">
        <v>1</v>
      </c>
      <c r="Q28" s="1"/>
      <c r="R28" s="1"/>
      <c r="S28" s="1">
        <v>1</v>
      </c>
      <c r="T28" s="1"/>
      <c r="U28" s="4">
        <v>39.6</v>
      </c>
      <c r="V28" s="4">
        <f>V30</f>
        <v>157</v>
      </c>
      <c r="W28" s="33">
        <v>0.8</v>
      </c>
      <c r="X28" s="23">
        <f t="shared" si="1"/>
        <v>7.9199999999999982</v>
      </c>
      <c r="Y28" s="23">
        <f t="shared" si="2"/>
        <v>7.9199999999999982</v>
      </c>
    </row>
    <row r="29" spans="1:25" x14ac:dyDescent="0.25">
      <c r="A29" s="1" t="s">
        <v>433</v>
      </c>
      <c r="B29" s="2" t="s">
        <v>562</v>
      </c>
      <c r="C29" s="1" t="s">
        <v>332</v>
      </c>
      <c r="D29" s="2" t="s">
        <v>448</v>
      </c>
      <c r="E29" s="1" t="s">
        <v>548</v>
      </c>
      <c r="F29" s="1" t="s">
        <v>548</v>
      </c>
      <c r="G29" s="3" t="s">
        <v>1334</v>
      </c>
      <c r="H29" s="122">
        <v>5513219440</v>
      </c>
      <c r="I29" s="15" t="s">
        <v>3433</v>
      </c>
      <c r="J29" s="5"/>
      <c r="K29" s="5"/>
      <c r="L29" s="1"/>
      <c r="M29" s="1" t="s">
        <v>946</v>
      </c>
      <c r="N29" s="1">
        <v>1</v>
      </c>
      <c r="O29" s="1" t="s">
        <v>426</v>
      </c>
      <c r="P29" s="1">
        <v>1</v>
      </c>
      <c r="Q29" s="1"/>
      <c r="R29" s="1"/>
      <c r="S29" s="1">
        <v>1</v>
      </c>
      <c r="T29" s="1"/>
      <c r="U29" s="4">
        <v>85</v>
      </c>
      <c r="V29" s="4">
        <f t="shared" si="0"/>
        <v>85</v>
      </c>
      <c r="W29" s="33">
        <v>0.8</v>
      </c>
      <c r="X29" s="23">
        <f t="shared" si="1"/>
        <v>16.999999999999996</v>
      </c>
      <c r="Y29" s="23">
        <f t="shared" si="2"/>
        <v>16.999999999999996</v>
      </c>
    </row>
    <row r="30" spans="1:25" x14ac:dyDescent="0.25">
      <c r="A30" s="1" t="s">
        <v>433</v>
      </c>
      <c r="B30" s="2" t="s">
        <v>562</v>
      </c>
      <c r="C30" s="1" t="s">
        <v>332</v>
      </c>
      <c r="D30" s="2" t="s">
        <v>437</v>
      </c>
      <c r="E30" s="1" t="s">
        <v>548</v>
      </c>
      <c r="F30" s="1" t="s">
        <v>548</v>
      </c>
      <c r="G30" s="3" t="s">
        <v>3437</v>
      </c>
      <c r="H30" s="122">
        <v>5513525050</v>
      </c>
      <c r="I30" s="15" t="s">
        <v>3438</v>
      </c>
      <c r="J30" s="5"/>
      <c r="K30" s="5"/>
      <c r="L30" s="1"/>
      <c r="M30" s="1" t="s">
        <v>946</v>
      </c>
      <c r="N30" s="1">
        <v>1</v>
      </c>
      <c r="O30" s="1" t="s">
        <v>426</v>
      </c>
      <c r="P30" s="1">
        <v>1</v>
      </c>
      <c r="Q30" s="1"/>
      <c r="R30" s="1"/>
      <c r="S30" s="1">
        <v>1</v>
      </c>
      <c r="T30" s="1"/>
      <c r="U30" s="4">
        <v>157</v>
      </c>
      <c r="V30" s="4">
        <f t="shared" si="0"/>
        <v>157</v>
      </c>
      <c r="W30" s="33">
        <v>0.9</v>
      </c>
      <c r="X30" s="23">
        <f t="shared" ref="X30" si="5">U30*(1-W30)</f>
        <v>15.699999999999996</v>
      </c>
      <c r="Y30" s="23">
        <f t="shared" ref="Y30" si="6">X30*N30</f>
        <v>15.699999999999996</v>
      </c>
    </row>
    <row r="31" spans="1:25" x14ac:dyDescent="0.25">
      <c r="A31" s="1" t="s">
        <v>433</v>
      </c>
      <c r="B31" s="2" t="s">
        <v>562</v>
      </c>
      <c r="C31" s="1" t="s">
        <v>332</v>
      </c>
      <c r="D31" s="2" t="s">
        <v>448</v>
      </c>
      <c r="E31" s="1" t="s">
        <v>548</v>
      </c>
      <c r="F31" s="1" t="s">
        <v>548</v>
      </c>
      <c r="G31" s="3" t="s">
        <v>3434</v>
      </c>
      <c r="H31" s="122">
        <v>5513022530</v>
      </c>
      <c r="I31" s="15" t="s">
        <v>3435</v>
      </c>
      <c r="J31" s="5"/>
      <c r="K31" s="5"/>
      <c r="L31" s="1"/>
      <c r="M31" s="1" t="s">
        <v>946</v>
      </c>
      <c r="N31" s="1">
        <v>1</v>
      </c>
      <c r="O31" s="1" t="s">
        <v>426</v>
      </c>
      <c r="P31" s="1">
        <v>1</v>
      </c>
      <c r="Q31" s="1"/>
      <c r="R31" s="1"/>
      <c r="S31" s="1">
        <v>1</v>
      </c>
      <c r="T31" s="1"/>
      <c r="U31" s="4">
        <v>85</v>
      </c>
      <c r="V31" s="4">
        <f t="shared" ref="V31" si="7">U31*N31</f>
        <v>85</v>
      </c>
      <c r="W31" s="33">
        <v>0.8</v>
      </c>
      <c r="X31" s="23">
        <f t="shared" ref="X31" si="8">U31*(1-W31)</f>
        <v>16.999999999999996</v>
      </c>
      <c r="Y31" s="23">
        <f t="shared" ref="Y31" si="9">X31*N31</f>
        <v>16.999999999999996</v>
      </c>
    </row>
    <row r="32" spans="1:25" x14ac:dyDescent="0.25">
      <c r="A32" s="1" t="s">
        <v>433</v>
      </c>
      <c r="B32" s="2" t="s">
        <v>562</v>
      </c>
      <c r="C32" s="1" t="s">
        <v>332</v>
      </c>
      <c r="D32" s="2" t="s">
        <v>452</v>
      </c>
      <c r="E32" s="1" t="s">
        <v>548</v>
      </c>
      <c r="F32" s="1" t="s">
        <v>548</v>
      </c>
      <c r="G32" s="3" t="s">
        <v>2967</v>
      </c>
      <c r="H32" s="1"/>
      <c r="I32" s="15" t="s">
        <v>3447</v>
      </c>
      <c r="J32" s="5"/>
      <c r="K32" s="5"/>
      <c r="L32" s="1"/>
      <c r="M32" s="1" t="s">
        <v>946</v>
      </c>
      <c r="N32" s="1">
        <v>1</v>
      </c>
      <c r="O32" s="1" t="s">
        <v>426</v>
      </c>
      <c r="P32" s="1">
        <v>1</v>
      </c>
      <c r="Q32" s="1"/>
      <c r="R32" s="1"/>
      <c r="S32" s="1">
        <v>1</v>
      </c>
      <c r="T32" s="1"/>
      <c r="U32" s="4">
        <v>73.739999999999995</v>
      </c>
      <c r="V32" s="4">
        <f t="shared" si="0"/>
        <v>73.739999999999995</v>
      </c>
      <c r="W32" s="33">
        <v>0.8</v>
      </c>
      <c r="X32" s="23">
        <f t="shared" si="1"/>
        <v>14.747999999999996</v>
      </c>
      <c r="Y32" s="23">
        <f t="shared" si="2"/>
        <v>14.747999999999996</v>
      </c>
    </row>
    <row r="33" spans="1:25" x14ac:dyDescent="0.25">
      <c r="A33" s="1" t="s">
        <v>433</v>
      </c>
      <c r="B33" s="2" t="s">
        <v>562</v>
      </c>
      <c r="C33" s="1" t="s">
        <v>5</v>
      </c>
      <c r="D33" s="1">
        <v>11</v>
      </c>
      <c r="E33" s="1" t="s">
        <v>548</v>
      </c>
      <c r="F33" s="1" t="s">
        <v>548</v>
      </c>
      <c r="G33" s="3" t="s">
        <v>1310</v>
      </c>
      <c r="H33" s="1"/>
      <c r="I33" s="5" t="s">
        <v>1311</v>
      </c>
      <c r="J33" s="5"/>
      <c r="K33" s="5"/>
      <c r="L33" s="1"/>
      <c r="M33" s="1" t="s">
        <v>946</v>
      </c>
      <c r="N33" s="1">
        <v>5</v>
      </c>
      <c r="O33" s="1" t="s">
        <v>426</v>
      </c>
      <c r="P33" s="1">
        <v>1</v>
      </c>
      <c r="Q33" s="1"/>
      <c r="R33" s="1"/>
      <c r="S33" s="1">
        <v>1</v>
      </c>
      <c r="T33" s="1"/>
      <c r="U33" s="4"/>
      <c r="V33" s="4">
        <f t="shared" si="0"/>
        <v>0</v>
      </c>
      <c r="W33" s="33"/>
      <c r="X33" s="23">
        <f t="shared" si="1"/>
        <v>0</v>
      </c>
      <c r="Y33" s="23">
        <f t="shared" si="2"/>
        <v>0</v>
      </c>
    </row>
    <row r="34" spans="1:25" x14ac:dyDescent="0.25">
      <c r="A34" s="1" t="s">
        <v>433</v>
      </c>
      <c r="B34" s="2" t="s">
        <v>562</v>
      </c>
      <c r="C34" s="1" t="s">
        <v>5</v>
      </c>
      <c r="D34" s="1">
        <v>11</v>
      </c>
      <c r="E34" s="1" t="s">
        <v>548</v>
      </c>
      <c r="F34" s="1" t="s">
        <v>548</v>
      </c>
      <c r="G34" s="3" t="s">
        <v>1328</v>
      </c>
      <c r="H34" s="1"/>
      <c r="I34" s="5" t="s">
        <v>1329</v>
      </c>
      <c r="J34" s="5"/>
      <c r="K34" s="5"/>
      <c r="L34" s="1"/>
      <c r="M34" s="1" t="s">
        <v>946</v>
      </c>
      <c r="N34" s="1">
        <v>3</v>
      </c>
      <c r="O34" s="1" t="s">
        <v>426</v>
      </c>
      <c r="P34" s="1">
        <v>1</v>
      </c>
      <c r="Q34" s="1"/>
      <c r="R34" s="1"/>
      <c r="S34" s="1">
        <v>1</v>
      </c>
      <c r="T34" s="1"/>
      <c r="U34" s="4"/>
      <c r="V34" s="4">
        <f t="shared" si="0"/>
        <v>0</v>
      </c>
      <c r="W34" s="33"/>
      <c r="X34" s="23">
        <f t="shared" si="1"/>
        <v>0</v>
      </c>
      <c r="Y34" s="23">
        <f t="shared" si="2"/>
        <v>0</v>
      </c>
    </row>
    <row r="35" spans="1:25" x14ac:dyDescent="0.25">
      <c r="A35" s="1" t="s">
        <v>433</v>
      </c>
      <c r="B35" s="2" t="s">
        <v>562</v>
      </c>
      <c r="C35" s="1" t="s">
        <v>5</v>
      </c>
      <c r="D35" s="1">
        <v>11</v>
      </c>
      <c r="E35" s="1" t="s">
        <v>548</v>
      </c>
      <c r="F35" s="1" t="s">
        <v>548</v>
      </c>
      <c r="G35" s="3" t="s">
        <v>1314</v>
      </c>
      <c r="H35" s="1"/>
      <c r="I35" s="5" t="s">
        <v>1315</v>
      </c>
      <c r="J35" s="5"/>
      <c r="K35" s="5"/>
      <c r="L35" s="1"/>
      <c r="M35" s="1" t="s">
        <v>946</v>
      </c>
      <c r="N35" s="1">
        <v>1</v>
      </c>
      <c r="O35" s="1" t="s">
        <v>426</v>
      </c>
      <c r="P35" s="1">
        <v>1</v>
      </c>
      <c r="Q35" s="1"/>
      <c r="R35" s="1"/>
      <c r="S35" s="1">
        <v>1</v>
      </c>
      <c r="T35" s="1"/>
      <c r="U35" s="4"/>
      <c r="V35" s="4">
        <f t="shared" si="0"/>
        <v>0</v>
      </c>
      <c r="W35" s="33"/>
      <c r="X35" s="23">
        <f t="shared" si="1"/>
        <v>0</v>
      </c>
      <c r="Y35" s="23">
        <f t="shared" si="2"/>
        <v>0</v>
      </c>
    </row>
    <row r="36" spans="1:25" x14ac:dyDescent="0.25">
      <c r="A36" s="1" t="s">
        <v>433</v>
      </c>
      <c r="B36" s="2" t="s">
        <v>562</v>
      </c>
      <c r="C36" s="1" t="s">
        <v>5</v>
      </c>
      <c r="D36" s="1">
        <v>11</v>
      </c>
      <c r="E36" s="1" t="s">
        <v>548</v>
      </c>
      <c r="F36" s="1" t="s">
        <v>548</v>
      </c>
      <c r="G36" s="3" t="s">
        <v>1306</v>
      </c>
      <c r="H36" s="1"/>
      <c r="I36" s="5" t="s">
        <v>1307</v>
      </c>
      <c r="J36" s="5"/>
      <c r="K36" s="5"/>
      <c r="L36" s="1"/>
      <c r="M36" s="1" t="s">
        <v>946</v>
      </c>
      <c r="N36" s="1">
        <v>2</v>
      </c>
      <c r="O36" s="1" t="s">
        <v>426</v>
      </c>
      <c r="P36" s="1">
        <v>1</v>
      </c>
      <c r="Q36" s="1"/>
      <c r="R36" s="1"/>
      <c r="S36" s="1">
        <v>1</v>
      </c>
      <c r="T36" s="1"/>
      <c r="U36" s="4"/>
      <c r="V36" s="4">
        <f t="shared" si="0"/>
        <v>0</v>
      </c>
      <c r="W36" s="33"/>
      <c r="X36" s="23">
        <f t="shared" si="1"/>
        <v>0</v>
      </c>
      <c r="Y36" s="23">
        <f t="shared" si="2"/>
        <v>0</v>
      </c>
    </row>
    <row r="37" spans="1:25" x14ac:dyDescent="0.25">
      <c r="A37" s="1" t="s">
        <v>433</v>
      </c>
      <c r="B37" s="2" t="s">
        <v>562</v>
      </c>
      <c r="C37" s="1" t="s">
        <v>5</v>
      </c>
      <c r="D37" s="1">
        <v>11</v>
      </c>
      <c r="E37" s="1" t="s">
        <v>548</v>
      </c>
      <c r="F37" s="1" t="s">
        <v>548</v>
      </c>
      <c r="G37" s="3" t="s">
        <v>1304</v>
      </c>
      <c r="H37" s="1"/>
      <c r="I37" s="5" t="s">
        <v>1305</v>
      </c>
      <c r="J37" s="5"/>
      <c r="K37" s="5"/>
      <c r="L37" s="1"/>
      <c r="M37" s="1" t="s">
        <v>946</v>
      </c>
      <c r="N37" s="1">
        <v>1</v>
      </c>
      <c r="O37" s="1" t="s">
        <v>426</v>
      </c>
      <c r="P37" s="1">
        <v>1</v>
      </c>
      <c r="Q37" s="1"/>
      <c r="R37" s="1"/>
      <c r="S37" s="1">
        <v>1</v>
      </c>
      <c r="T37" s="1"/>
      <c r="U37" s="4"/>
      <c r="V37" s="4">
        <f t="shared" si="0"/>
        <v>0</v>
      </c>
      <c r="W37" s="33"/>
      <c r="X37" s="23">
        <f t="shared" si="1"/>
        <v>0</v>
      </c>
      <c r="Y37" s="23">
        <f t="shared" si="2"/>
        <v>0</v>
      </c>
    </row>
    <row r="38" spans="1:25" x14ac:dyDescent="0.25">
      <c r="A38" s="1" t="s">
        <v>433</v>
      </c>
      <c r="B38" s="2" t="s">
        <v>562</v>
      </c>
      <c r="C38" s="1" t="s">
        <v>5</v>
      </c>
      <c r="D38" s="1">
        <v>11</v>
      </c>
      <c r="E38" s="1" t="s">
        <v>548</v>
      </c>
      <c r="F38" s="1" t="s">
        <v>548</v>
      </c>
      <c r="G38" s="3" t="s">
        <v>1312</v>
      </c>
      <c r="H38" s="1"/>
      <c r="I38" s="5" t="s">
        <v>1313</v>
      </c>
      <c r="J38" s="5"/>
      <c r="K38" s="5"/>
      <c r="L38" s="1"/>
      <c r="M38" s="1" t="s">
        <v>946</v>
      </c>
      <c r="N38" s="1">
        <v>1</v>
      </c>
      <c r="O38" s="1" t="s">
        <v>426</v>
      </c>
      <c r="P38" s="1">
        <v>1</v>
      </c>
      <c r="Q38" s="1"/>
      <c r="R38" s="1"/>
      <c r="S38" s="1">
        <v>1</v>
      </c>
      <c r="T38" s="1"/>
      <c r="U38" s="4"/>
      <c r="V38" s="4">
        <f t="shared" si="0"/>
        <v>0</v>
      </c>
      <c r="W38" s="33"/>
      <c r="X38" s="23">
        <f t="shared" si="1"/>
        <v>0</v>
      </c>
      <c r="Y38" s="23">
        <f t="shared" si="2"/>
        <v>0</v>
      </c>
    </row>
    <row r="39" spans="1:25" x14ac:dyDescent="0.25">
      <c r="A39" s="1" t="s">
        <v>433</v>
      </c>
      <c r="B39" s="2" t="s">
        <v>562</v>
      </c>
      <c r="C39" s="1" t="s">
        <v>5</v>
      </c>
      <c r="D39" s="1">
        <v>11</v>
      </c>
      <c r="E39" s="1" t="s">
        <v>548</v>
      </c>
      <c r="F39" s="1" t="s">
        <v>548</v>
      </c>
      <c r="G39" s="3" t="s">
        <v>2968</v>
      </c>
      <c r="H39" s="1"/>
      <c r="I39" s="5" t="s">
        <v>994</v>
      </c>
      <c r="J39" s="5"/>
      <c r="K39" s="5"/>
      <c r="L39" s="1"/>
      <c r="M39" s="1" t="s">
        <v>946</v>
      </c>
      <c r="N39" s="1">
        <v>1</v>
      </c>
      <c r="O39" s="1" t="s">
        <v>426</v>
      </c>
      <c r="P39" s="1">
        <v>1</v>
      </c>
      <c r="Q39" s="1"/>
      <c r="R39" s="1"/>
      <c r="S39" s="1">
        <v>1</v>
      </c>
      <c r="T39" s="1"/>
      <c r="U39" s="4"/>
      <c r="V39" s="4">
        <f t="shared" si="0"/>
        <v>0</v>
      </c>
      <c r="W39" s="33"/>
      <c r="X39" s="23">
        <f t="shared" si="1"/>
        <v>0</v>
      </c>
      <c r="Y39" s="23">
        <f t="shared" si="2"/>
        <v>0</v>
      </c>
    </row>
    <row r="40" spans="1:25" x14ac:dyDescent="0.25">
      <c r="A40" s="1" t="s">
        <v>433</v>
      </c>
      <c r="B40" s="2">
        <v>10</v>
      </c>
      <c r="C40" s="1" t="s">
        <v>5</v>
      </c>
      <c r="D40" s="1">
        <v>12</v>
      </c>
      <c r="E40" s="1" t="s">
        <v>548</v>
      </c>
      <c r="F40" s="1" t="s">
        <v>548</v>
      </c>
      <c r="G40" s="3" t="s">
        <v>1298</v>
      </c>
      <c r="H40" s="1"/>
      <c r="I40" s="5" t="s">
        <v>1299</v>
      </c>
      <c r="J40" s="5"/>
      <c r="K40" s="5"/>
      <c r="L40" s="1"/>
      <c r="M40" s="1" t="s">
        <v>946</v>
      </c>
      <c r="N40" s="1">
        <v>1</v>
      </c>
      <c r="O40" s="1" t="s">
        <v>426</v>
      </c>
      <c r="P40" s="1">
        <v>1</v>
      </c>
      <c r="Q40" s="1"/>
      <c r="R40" s="1"/>
      <c r="S40" s="1">
        <v>1</v>
      </c>
      <c r="T40" s="1"/>
      <c r="U40" s="4"/>
      <c r="V40" s="4">
        <f t="shared" si="0"/>
        <v>0</v>
      </c>
      <c r="W40" s="33"/>
      <c r="X40" s="23">
        <f t="shared" si="1"/>
        <v>0</v>
      </c>
      <c r="Y40" s="23">
        <f t="shared" si="2"/>
        <v>0</v>
      </c>
    </row>
    <row r="41" spans="1:25" x14ac:dyDescent="0.25">
      <c r="A41" s="1" t="s">
        <v>433</v>
      </c>
      <c r="B41" s="2" t="s">
        <v>562</v>
      </c>
      <c r="C41" s="1" t="s">
        <v>5</v>
      </c>
      <c r="D41" s="2">
        <v>12</v>
      </c>
      <c r="E41" s="1" t="s">
        <v>548</v>
      </c>
      <c r="F41" s="1" t="s">
        <v>725</v>
      </c>
      <c r="G41" s="3" t="s">
        <v>945</v>
      </c>
      <c r="H41" s="1"/>
      <c r="I41" s="5" t="s">
        <v>726</v>
      </c>
      <c r="J41" s="5"/>
      <c r="K41" s="5"/>
      <c r="L41" s="1"/>
      <c r="M41" s="1" t="s">
        <v>946</v>
      </c>
      <c r="N41" s="1">
        <v>1</v>
      </c>
      <c r="O41" s="1" t="s">
        <v>426</v>
      </c>
      <c r="P41" s="1">
        <v>1</v>
      </c>
      <c r="Q41" s="1"/>
      <c r="R41" s="1"/>
      <c r="S41" s="1">
        <v>1</v>
      </c>
      <c r="T41" s="1"/>
      <c r="U41" s="4"/>
      <c r="V41" s="4">
        <f t="shared" si="0"/>
        <v>0</v>
      </c>
      <c r="W41" s="33"/>
      <c r="X41" s="23">
        <f t="shared" si="1"/>
        <v>0</v>
      </c>
      <c r="Y41" s="23">
        <f t="shared" si="2"/>
        <v>0</v>
      </c>
    </row>
    <row r="42" spans="1:25" x14ac:dyDescent="0.25">
      <c r="A42" s="1" t="s">
        <v>433</v>
      </c>
      <c r="B42" s="1">
        <v>10</v>
      </c>
      <c r="C42" s="1" t="s">
        <v>332</v>
      </c>
      <c r="D42" s="2" t="s">
        <v>436</v>
      </c>
      <c r="E42" s="1" t="s">
        <v>548</v>
      </c>
      <c r="F42" s="1" t="s">
        <v>548</v>
      </c>
      <c r="G42" s="3" t="s">
        <v>2969</v>
      </c>
      <c r="H42" s="1" t="s">
        <v>3412</v>
      </c>
      <c r="I42" s="15" t="s">
        <v>3413</v>
      </c>
      <c r="J42" s="5"/>
      <c r="K42" s="5"/>
      <c r="L42" s="1"/>
      <c r="M42" s="1" t="s">
        <v>946</v>
      </c>
      <c r="N42" s="1">
        <v>7</v>
      </c>
      <c r="O42" s="1" t="s">
        <v>426</v>
      </c>
      <c r="P42" s="1">
        <v>1</v>
      </c>
      <c r="Q42" s="1"/>
      <c r="R42" s="1"/>
      <c r="S42" s="1">
        <v>1</v>
      </c>
      <c r="T42" s="1"/>
      <c r="U42" s="4">
        <v>27.1</v>
      </c>
      <c r="V42" s="4">
        <f t="shared" si="0"/>
        <v>189.70000000000002</v>
      </c>
      <c r="W42" s="33">
        <v>0.8</v>
      </c>
      <c r="X42" s="23">
        <f t="shared" si="1"/>
        <v>5.419999999999999</v>
      </c>
      <c r="Y42" s="23">
        <f t="shared" si="2"/>
        <v>37.939999999999991</v>
      </c>
    </row>
    <row r="43" spans="1:25" x14ac:dyDescent="0.25">
      <c r="A43" s="1" t="s">
        <v>433</v>
      </c>
      <c r="B43" s="2" t="s">
        <v>562</v>
      </c>
      <c r="C43" s="1" t="s">
        <v>5</v>
      </c>
      <c r="D43" s="1">
        <v>13</v>
      </c>
      <c r="E43" s="1" t="s">
        <v>548</v>
      </c>
      <c r="F43" s="1" t="s">
        <v>548</v>
      </c>
      <c r="G43" s="3" t="s">
        <v>1295</v>
      </c>
      <c r="H43" s="1"/>
      <c r="I43" s="5" t="s">
        <v>1297</v>
      </c>
      <c r="J43" s="5"/>
      <c r="K43" s="5"/>
      <c r="L43" s="1"/>
      <c r="M43" s="1" t="s">
        <v>1296</v>
      </c>
      <c r="N43" s="1">
        <v>1</v>
      </c>
      <c r="O43" s="1" t="s">
        <v>426</v>
      </c>
      <c r="P43" s="1">
        <v>1</v>
      </c>
      <c r="Q43" s="1"/>
      <c r="R43" s="1"/>
      <c r="S43" s="1">
        <v>1</v>
      </c>
      <c r="T43" s="1"/>
      <c r="U43" s="4"/>
      <c r="V43" s="4">
        <f t="shared" si="0"/>
        <v>0</v>
      </c>
      <c r="W43" s="33"/>
      <c r="X43" s="23">
        <f t="shared" si="1"/>
        <v>0</v>
      </c>
      <c r="Y43" s="23">
        <f t="shared" si="2"/>
        <v>0</v>
      </c>
    </row>
    <row r="44" spans="1:25" x14ac:dyDescent="0.25">
      <c r="A44" s="1" t="s">
        <v>433</v>
      </c>
      <c r="B44" s="2" t="s">
        <v>562</v>
      </c>
      <c r="C44" s="1" t="s">
        <v>5</v>
      </c>
      <c r="D44" s="1">
        <v>13</v>
      </c>
      <c r="E44" s="1" t="s">
        <v>548</v>
      </c>
      <c r="F44" s="1" t="s">
        <v>548</v>
      </c>
      <c r="G44" s="3" t="s">
        <v>1293</v>
      </c>
      <c r="H44" s="1"/>
      <c r="I44" s="5" t="s">
        <v>1294</v>
      </c>
      <c r="J44" s="5"/>
      <c r="K44" s="5"/>
      <c r="L44" s="1"/>
      <c r="M44" s="1" t="s">
        <v>946</v>
      </c>
      <c r="N44" s="1">
        <v>20</v>
      </c>
      <c r="O44" s="1" t="s">
        <v>426</v>
      </c>
      <c r="P44" s="1">
        <v>20</v>
      </c>
      <c r="Q44" s="1"/>
      <c r="R44" s="1"/>
      <c r="S44" s="1">
        <v>1</v>
      </c>
      <c r="T44" s="1"/>
      <c r="U44" s="4"/>
      <c r="V44" s="4">
        <f t="shared" si="0"/>
        <v>0</v>
      </c>
      <c r="W44" s="33"/>
      <c r="X44" s="23">
        <f t="shared" si="1"/>
        <v>0</v>
      </c>
      <c r="Y44" s="23">
        <f t="shared" si="2"/>
        <v>0</v>
      </c>
    </row>
    <row r="45" spans="1:25" x14ac:dyDescent="0.25">
      <c r="A45" s="1" t="s">
        <v>433</v>
      </c>
      <c r="B45" s="2" t="s">
        <v>562</v>
      </c>
      <c r="C45" s="1" t="s">
        <v>5</v>
      </c>
      <c r="D45" s="1">
        <v>13</v>
      </c>
      <c r="E45" s="1" t="s">
        <v>548</v>
      </c>
      <c r="F45" s="1" t="s">
        <v>548</v>
      </c>
      <c r="G45" s="3" t="s">
        <v>1291</v>
      </c>
      <c r="H45" s="1"/>
      <c r="I45" s="5" t="s">
        <v>1292</v>
      </c>
      <c r="J45" s="5"/>
      <c r="K45" s="5"/>
      <c r="L45" s="1"/>
      <c r="M45" s="1" t="s">
        <v>946</v>
      </c>
      <c r="N45" s="1">
        <v>20</v>
      </c>
      <c r="O45" s="1" t="s">
        <v>426</v>
      </c>
      <c r="P45" s="1">
        <v>20</v>
      </c>
      <c r="Q45" s="1"/>
      <c r="R45" s="1"/>
      <c r="S45" s="1">
        <v>1</v>
      </c>
      <c r="T45" s="1"/>
      <c r="U45" s="4"/>
      <c r="V45" s="4">
        <f t="shared" si="0"/>
        <v>0</v>
      </c>
      <c r="W45" s="33"/>
      <c r="X45" s="23">
        <f t="shared" si="1"/>
        <v>0</v>
      </c>
      <c r="Y45" s="23">
        <f t="shared" si="2"/>
        <v>0</v>
      </c>
    </row>
    <row r="46" spans="1:25" x14ac:dyDescent="0.25">
      <c r="A46" s="1" t="s">
        <v>433</v>
      </c>
      <c r="B46" s="2" t="s">
        <v>562</v>
      </c>
      <c r="C46" s="1" t="s">
        <v>5</v>
      </c>
      <c r="D46" s="1">
        <v>13</v>
      </c>
      <c r="E46" s="1" t="s">
        <v>548</v>
      </c>
      <c r="F46" s="1" t="s">
        <v>548</v>
      </c>
      <c r="G46" s="3" t="s">
        <v>1289</v>
      </c>
      <c r="H46" s="1"/>
      <c r="I46" s="5" t="s">
        <v>1290</v>
      </c>
      <c r="J46" s="5"/>
      <c r="K46" s="5"/>
      <c r="L46" s="1"/>
      <c r="M46" s="1" t="s">
        <v>946</v>
      </c>
      <c r="N46" s="1">
        <v>20</v>
      </c>
      <c r="O46" s="1" t="s">
        <v>426</v>
      </c>
      <c r="P46" s="1">
        <v>20</v>
      </c>
      <c r="Q46" s="1"/>
      <c r="R46" s="1"/>
      <c r="S46" s="1">
        <v>1</v>
      </c>
      <c r="T46" s="1"/>
      <c r="U46" s="4"/>
      <c r="V46" s="4">
        <f t="shared" si="0"/>
        <v>0</v>
      </c>
      <c r="W46" s="33"/>
      <c r="X46" s="23">
        <f t="shared" si="1"/>
        <v>0</v>
      </c>
      <c r="Y46" s="23">
        <f t="shared" si="2"/>
        <v>0</v>
      </c>
    </row>
    <row r="47" spans="1:25" x14ac:dyDescent="0.25">
      <c r="A47" s="1" t="s">
        <v>433</v>
      </c>
      <c r="B47" s="2" t="s">
        <v>562</v>
      </c>
      <c r="C47" s="1" t="s">
        <v>5</v>
      </c>
      <c r="D47" s="1">
        <v>13</v>
      </c>
      <c r="E47" s="1" t="s">
        <v>548</v>
      </c>
      <c r="F47" s="1" t="s">
        <v>548</v>
      </c>
      <c r="G47" s="3" t="s">
        <v>1287</v>
      </c>
      <c r="H47" s="1"/>
      <c r="I47" s="5" t="s">
        <v>1288</v>
      </c>
      <c r="J47" s="5"/>
      <c r="K47" s="5"/>
      <c r="L47" s="1"/>
      <c r="M47" s="1" t="s">
        <v>946</v>
      </c>
      <c r="N47" s="1">
        <v>20</v>
      </c>
      <c r="O47" s="1" t="s">
        <v>426</v>
      </c>
      <c r="P47" s="1">
        <v>20</v>
      </c>
      <c r="Q47" s="1"/>
      <c r="R47" s="1"/>
      <c r="S47" s="1">
        <v>1</v>
      </c>
      <c r="T47" s="1"/>
      <c r="U47" s="4"/>
      <c r="V47" s="4">
        <f t="shared" si="0"/>
        <v>0</v>
      </c>
      <c r="W47" s="33"/>
      <c r="X47" s="23">
        <f t="shared" si="1"/>
        <v>0</v>
      </c>
      <c r="Y47" s="23">
        <f t="shared" si="2"/>
        <v>0</v>
      </c>
    </row>
    <row r="48" spans="1:25" x14ac:dyDescent="0.25">
      <c r="A48" s="1" t="s">
        <v>433</v>
      </c>
      <c r="B48" s="2" t="s">
        <v>562</v>
      </c>
      <c r="C48" s="1" t="s">
        <v>5</v>
      </c>
      <c r="D48" s="1">
        <v>13</v>
      </c>
      <c r="E48" s="1" t="s">
        <v>548</v>
      </c>
      <c r="F48" s="1" t="s">
        <v>548</v>
      </c>
      <c r="G48" s="3" t="s">
        <v>1285</v>
      </c>
      <c r="H48" s="1"/>
      <c r="I48" s="5" t="s">
        <v>1286</v>
      </c>
      <c r="J48" s="5"/>
      <c r="K48" s="5"/>
      <c r="L48" s="1"/>
      <c r="M48" s="1" t="s">
        <v>946</v>
      </c>
      <c r="N48" s="1">
        <v>20</v>
      </c>
      <c r="O48" s="1" t="s">
        <v>426</v>
      </c>
      <c r="P48" s="1">
        <v>20</v>
      </c>
      <c r="Q48" s="1"/>
      <c r="R48" s="1"/>
      <c r="S48" s="1">
        <v>1</v>
      </c>
      <c r="T48" s="1"/>
      <c r="U48" s="4"/>
      <c r="V48" s="4">
        <f t="shared" si="0"/>
        <v>0</v>
      </c>
      <c r="W48" s="33"/>
      <c r="X48" s="23">
        <f t="shared" si="1"/>
        <v>0</v>
      </c>
      <c r="Y48" s="23">
        <f t="shared" si="2"/>
        <v>0</v>
      </c>
    </row>
    <row r="49" spans="1:25" x14ac:dyDescent="0.25">
      <c r="A49" s="1" t="s">
        <v>433</v>
      </c>
      <c r="B49" s="2" t="s">
        <v>562</v>
      </c>
      <c r="C49" s="1" t="s">
        <v>5</v>
      </c>
      <c r="D49" s="1">
        <v>13</v>
      </c>
      <c r="E49" s="1" t="s">
        <v>548</v>
      </c>
      <c r="F49" s="1" t="s">
        <v>548</v>
      </c>
      <c r="G49" s="3" t="s">
        <v>1283</v>
      </c>
      <c r="H49" s="1"/>
      <c r="I49" s="5" t="s">
        <v>1284</v>
      </c>
      <c r="J49" s="5"/>
      <c r="K49" s="5"/>
      <c r="L49" s="1"/>
      <c r="M49" s="1" t="s">
        <v>946</v>
      </c>
      <c r="N49" s="1">
        <v>20</v>
      </c>
      <c r="O49" s="1" t="s">
        <v>426</v>
      </c>
      <c r="P49" s="1">
        <v>20</v>
      </c>
      <c r="Q49" s="1"/>
      <c r="R49" s="1"/>
      <c r="S49" s="1">
        <v>1</v>
      </c>
      <c r="T49" s="1"/>
      <c r="U49" s="4"/>
      <c r="V49" s="4">
        <f t="shared" si="0"/>
        <v>0</v>
      </c>
      <c r="W49" s="33"/>
      <c r="X49" s="23">
        <f t="shared" si="1"/>
        <v>0</v>
      </c>
      <c r="Y49" s="23">
        <f t="shared" si="2"/>
        <v>0</v>
      </c>
    </row>
    <row r="50" spans="1:25" x14ac:dyDescent="0.25">
      <c r="A50" s="1" t="s">
        <v>433</v>
      </c>
      <c r="B50" s="2" t="s">
        <v>562</v>
      </c>
      <c r="C50" s="1" t="s">
        <v>5</v>
      </c>
      <c r="D50" s="1">
        <v>13</v>
      </c>
      <c r="E50" s="1" t="s">
        <v>548</v>
      </c>
      <c r="F50" s="1" t="s">
        <v>548</v>
      </c>
      <c r="G50" s="3" t="s">
        <v>1281</v>
      </c>
      <c r="H50" s="1"/>
      <c r="I50" s="5" t="s">
        <v>1282</v>
      </c>
      <c r="J50" s="5"/>
      <c r="K50" s="5"/>
      <c r="L50" s="1"/>
      <c r="M50" s="1" t="s">
        <v>946</v>
      </c>
      <c r="N50" s="1">
        <v>13</v>
      </c>
      <c r="O50" s="1" t="s">
        <v>426</v>
      </c>
      <c r="P50" s="1">
        <v>13</v>
      </c>
      <c r="Q50" s="1"/>
      <c r="R50" s="1"/>
      <c r="S50" s="1">
        <v>1</v>
      </c>
      <c r="T50" s="1"/>
      <c r="U50" s="4"/>
      <c r="V50" s="4">
        <f t="shared" si="0"/>
        <v>0</v>
      </c>
      <c r="W50" s="33"/>
      <c r="X50" s="23">
        <f t="shared" si="1"/>
        <v>0</v>
      </c>
      <c r="Y50" s="23">
        <f t="shared" si="2"/>
        <v>0</v>
      </c>
    </row>
    <row r="51" spans="1:25" x14ac:dyDescent="0.25">
      <c r="A51" s="1" t="s">
        <v>433</v>
      </c>
      <c r="B51" s="2" t="s">
        <v>562</v>
      </c>
      <c r="C51" s="1" t="s">
        <v>5</v>
      </c>
      <c r="D51" s="1">
        <v>13</v>
      </c>
      <c r="E51" s="1" t="s">
        <v>548</v>
      </c>
      <c r="F51" s="1" t="s">
        <v>548</v>
      </c>
      <c r="G51" s="3" t="s">
        <v>1279</v>
      </c>
      <c r="H51" s="1"/>
      <c r="I51" s="5" t="s">
        <v>1280</v>
      </c>
      <c r="J51" s="5"/>
      <c r="K51" s="5"/>
      <c r="L51" s="1"/>
      <c r="M51" s="1" t="s">
        <v>946</v>
      </c>
      <c r="N51" s="1">
        <v>13</v>
      </c>
      <c r="O51" s="1" t="s">
        <v>426</v>
      </c>
      <c r="P51" s="1">
        <v>13</v>
      </c>
      <c r="Q51" s="1"/>
      <c r="R51" s="1"/>
      <c r="S51" s="1">
        <v>1</v>
      </c>
      <c r="T51" s="1"/>
      <c r="U51" s="4"/>
      <c r="V51" s="4">
        <f t="shared" si="0"/>
        <v>0</v>
      </c>
      <c r="W51" s="33"/>
      <c r="X51" s="23">
        <f t="shared" si="1"/>
        <v>0</v>
      </c>
      <c r="Y51" s="23">
        <f t="shared" si="2"/>
        <v>0</v>
      </c>
    </row>
    <row r="52" spans="1:25" x14ac:dyDescent="0.25">
      <c r="A52" s="1" t="s">
        <v>433</v>
      </c>
      <c r="B52" s="2" t="s">
        <v>562</v>
      </c>
      <c r="C52" s="1" t="s">
        <v>5</v>
      </c>
      <c r="D52" s="1">
        <v>13</v>
      </c>
      <c r="E52" s="1" t="s">
        <v>548</v>
      </c>
      <c r="F52" s="1" t="s">
        <v>548</v>
      </c>
      <c r="G52" s="3" t="s">
        <v>1277</v>
      </c>
      <c r="H52" s="1"/>
      <c r="I52" s="5" t="s">
        <v>1278</v>
      </c>
      <c r="J52" s="5"/>
      <c r="K52" s="5"/>
      <c r="L52" s="1"/>
      <c r="M52" s="1" t="s">
        <v>946</v>
      </c>
      <c r="N52" s="1">
        <v>13</v>
      </c>
      <c r="O52" s="1" t="s">
        <v>426</v>
      </c>
      <c r="P52" s="1">
        <v>13</v>
      </c>
      <c r="Q52" s="1"/>
      <c r="R52" s="1"/>
      <c r="S52" s="1">
        <v>1</v>
      </c>
      <c r="T52" s="1"/>
      <c r="U52" s="4"/>
      <c r="V52" s="4">
        <f t="shared" si="0"/>
        <v>0</v>
      </c>
      <c r="W52" s="33"/>
      <c r="X52" s="23">
        <f t="shared" si="1"/>
        <v>0</v>
      </c>
      <c r="Y52" s="23">
        <f t="shared" si="2"/>
        <v>0</v>
      </c>
    </row>
    <row r="53" spans="1:25" x14ac:dyDescent="0.25">
      <c r="A53" s="1" t="s">
        <v>433</v>
      </c>
      <c r="B53" s="2" t="s">
        <v>562</v>
      </c>
      <c r="C53" s="1" t="s">
        <v>5</v>
      </c>
      <c r="D53" s="1">
        <v>13</v>
      </c>
      <c r="E53" s="1" t="s">
        <v>548</v>
      </c>
      <c r="F53" s="1" t="s">
        <v>548</v>
      </c>
      <c r="G53" s="3" t="s">
        <v>1275</v>
      </c>
      <c r="H53" s="1"/>
      <c r="I53" s="5" t="s">
        <v>1276</v>
      </c>
      <c r="J53" s="5"/>
      <c r="K53" s="5"/>
      <c r="L53" s="1"/>
      <c r="M53" s="1" t="s">
        <v>946</v>
      </c>
      <c r="N53" s="1">
        <v>13</v>
      </c>
      <c r="O53" s="1" t="s">
        <v>426</v>
      </c>
      <c r="P53" s="1">
        <v>13</v>
      </c>
      <c r="Q53" s="1"/>
      <c r="R53" s="1"/>
      <c r="S53" s="1">
        <v>1</v>
      </c>
      <c r="T53" s="1"/>
      <c r="U53" s="4"/>
      <c r="V53" s="4">
        <f t="shared" si="0"/>
        <v>0</v>
      </c>
      <c r="W53" s="33"/>
      <c r="X53" s="23">
        <f t="shared" si="1"/>
        <v>0</v>
      </c>
      <c r="Y53" s="23">
        <f t="shared" si="2"/>
        <v>0</v>
      </c>
    </row>
    <row r="54" spans="1:25" x14ac:dyDescent="0.25">
      <c r="A54" s="1" t="s">
        <v>433</v>
      </c>
      <c r="B54" s="2" t="s">
        <v>562</v>
      </c>
      <c r="C54" s="1" t="s">
        <v>5</v>
      </c>
      <c r="D54" s="1">
        <v>13</v>
      </c>
      <c r="E54" s="1" t="s">
        <v>548</v>
      </c>
      <c r="F54" s="1" t="s">
        <v>548</v>
      </c>
      <c r="G54" s="3" t="s">
        <v>1273</v>
      </c>
      <c r="H54" s="1"/>
      <c r="I54" s="5" t="s">
        <v>1274</v>
      </c>
      <c r="J54" s="5"/>
      <c r="K54" s="5"/>
      <c r="L54" s="1"/>
      <c r="M54" s="1" t="s">
        <v>946</v>
      </c>
      <c r="N54" s="1">
        <v>13</v>
      </c>
      <c r="O54" s="1" t="s">
        <v>426</v>
      </c>
      <c r="P54" s="1">
        <v>13</v>
      </c>
      <c r="Q54" s="1"/>
      <c r="R54" s="1"/>
      <c r="S54" s="1">
        <v>1</v>
      </c>
      <c r="T54" s="1"/>
      <c r="U54" s="4"/>
      <c r="V54" s="4">
        <f t="shared" si="0"/>
        <v>0</v>
      </c>
      <c r="W54" s="33"/>
      <c r="X54" s="23">
        <f t="shared" si="1"/>
        <v>0</v>
      </c>
      <c r="Y54" s="23">
        <f t="shared" si="2"/>
        <v>0</v>
      </c>
    </row>
    <row r="55" spans="1:25" x14ac:dyDescent="0.25">
      <c r="A55" s="1" t="s">
        <v>433</v>
      </c>
      <c r="B55" s="2" t="s">
        <v>562</v>
      </c>
      <c r="C55" s="1" t="s">
        <v>5</v>
      </c>
      <c r="D55" s="1">
        <v>13</v>
      </c>
      <c r="E55" s="1" t="s">
        <v>548</v>
      </c>
      <c r="F55" s="1" t="s">
        <v>548</v>
      </c>
      <c r="G55" s="3" t="s">
        <v>1271</v>
      </c>
      <c r="H55" s="1"/>
      <c r="I55" s="5" t="s">
        <v>1272</v>
      </c>
      <c r="J55" s="5"/>
      <c r="K55" s="5"/>
      <c r="L55" s="1"/>
      <c r="M55" s="1" t="s">
        <v>946</v>
      </c>
      <c r="N55" s="1">
        <v>13</v>
      </c>
      <c r="O55" s="1" t="s">
        <v>426</v>
      </c>
      <c r="P55" s="1">
        <v>13</v>
      </c>
      <c r="Q55" s="1"/>
      <c r="R55" s="1"/>
      <c r="S55" s="1">
        <v>1</v>
      </c>
      <c r="T55" s="1"/>
      <c r="U55" s="4"/>
      <c r="V55" s="4">
        <f t="shared" si="0"/>
        <v>0</v>
      </c>
      <c r="W55" s="33"/>
      <c r="X55" s="23">
        <f t="shared" si="1"/>
        <v>0</v>
      </c>
      <c r="Y55" s="23">
        <f t="shared" si="2"/>
        <v>0</v>
      </c>
    </row>
    <row r="56" spans="1:25" x14ac:dyDescent="0.25">
      <c r="A56" s="1" t="s">
        <v>433</v>
      </c>
      <c r="B56" s="2" t="s">
        <v>562</v>
      </c>
      <c r="C56" s="1" t="s">
        <v>5</v>
      </c>
      <c r="D56" s="1">
        <v>13</v>
      </c>
      <c r="E56" s="1" t="s">
        <v>548</v>
      </c>
      <c r="F56" s="1" t="s">
        <v>548</v>
      </c>
      <c r="G56" s="3" t="s">
        <v>1269</v>
      </c>
      <c r="H56" s="1"/>
      <c r="I56" s="5" t="s">
        <v>1270</v>
      </c>
      <c r="J56" s="5"/>
      <c r="K56" s="5"/>
      <c r="L56" s="1"/>
      <c r="M56" s="1" t="s">
        <v>946</v>
      </c>
      <c r="N56" s="1">
        <v>13</v>
      </c>
      <c r="O56" s="1" t="s">
        <v>426</v>
      </c>
      <c r="P56" s="1">
        <v>13</v>
      </c>
      <c r="Q56" s="1"/>
      <c r="R56" s="1"/>
      <c r="S56" s="1">
        <v>1</v>
      </c>
      <c r="T56" s="1"/>
      <c r="U56" s="4"/>
      <c r="V56" s="4">
        <f t="shared" si="0"/>
        <v>0</v>
      </c>
      <c r="W56" s="33"/>
      <c r="X56" s="23">
        <f t="shared" si="1"/>
        <v>0</v>
      </c>
      <c r="Y56" s="23">
        <f t="shared" si="2"/>
        <v>0</v>
      </c>
    </row>
    <row r="57" spans="1:25" x14ac:dyDescent="0.25">
      <c r="A57" s="1" t="s">
        <v>433</v>
      </c>
      <c r="B57" s="2" t="s">
        <v>562</v>
      </c>
      <c r="C57" s="1" t="s">
        <v>5</v>
      </c>
      <c r="D57" s="1">
        <v>13</v>
      </c>
      <c r="E57" s="1" t="s">
        <v>548</v>
      </c>
      <c r="F57" s="1" t="s">
        <v>548</v>
      </c>
      <c r="G57" s="3" t="s">
        <v>1267</v>
      </c>
      <c r="H57" s="1"/>
      <c r="I57" s="5" t="s">
        <v>1268</v>
      </c>
      <c r="J57" s="5"/>
      <c r="K57" s="5"/>
      <c r="L57" s="1"/>
      <c r="M57" s="1" t="s">
        <v>946</v>
      </c>
      <c r="N57" s="1">
        <v>13</v>
      </c>
      <c r="O57" s="1" t="s">
        <v>426</v>
      </c>
      <c r="P57" s="1">
        <v>13</v>
      </c>
      <c r="Q57" s="1"/>
      <c r="R57" s="1"/>
      <c r="S57" s="1">
        <v>1</v>
      </c>
      <c r="T57" s="1"/>
      <c r="U57" s="4"/>
      <c r="V57" s="4">
        <f t="shared" si="0"/>
        <v>0</v>
      </c>
      <c r="W57" s="33"/>
      <c r="X57" s="23">
        <f t="shared" si="1"/>
        <v>0</v>
      </c>
      <c r="Y57" s="23">
        <f t="shared" si="2"/>
        <v>0</v>
      </c>
    </row>
    <row r="58" spans="1:25" x14ac:dyDescent="0.25">
      <c r="A58" s="1" t="s">
        <v>433</v>
      </c>
      <c r="B58" s="2" t="s">
        <v>562</v>
      </c>
      <c r="C58" s="1" t="s">
        <v>5</v>
      </c>
      <c r="D58" s="1">
        <v>13</v>
      </c>
      <c r="E58" s="1" t="s">
        <v>548</v>
      </c>
      <c r="F58" s="1" t="s">
        <v>548</v>
      </c>
      <c r="G58" s="3" t="s">
        <v>1265</v>
      </c>
      <c r="H58" s="1"/>
      <c r="I58" s="5" t="s">
        <v>1266</v>
      </c>
      <c r="J58" s="5"/>
      <c r="K58" s="5"/>
      <c r="L58" s="1"/>
      <c r="M58" s="1" t="s">
        <v>946</v>
      </c>
      <c r="N58" s="1">
        <v>13</v>
      </c>
      <c r="O58" s="1" t="s">
        <v>426</v>
      </c>
      <c r="P58" s="1">
        <v>13</v>
      </c>
      <c r="Q58" s="1"/>
      <c r="R58" s="1"/>
      <c r="S58" s="1">
        <v>1</v>
      </c>
      <c r="T58" s="1"/>
      <c r="U58" s="4"/>
      <c r="V58" s="4">
        <f t="shared" si="0"/>
        <v>0</v>
      </c>
      <c r="W58" s="33"/>
      <c r="X58" s="23">
        <f t="shared" si="1"/>
        <v>0</v>
      </c>
      <c r="Y58" s="23">
        <f t="shared" si="2"/>
        <v>0</v>
      </c>
    </row>
    <row r="59" spans="1:25" x14ac:dyDescent="0.25">
      <c r="A59" s="1" t="s">
        <v>433</v>
      </c>
      <c r="B59" s="2" t="s">
        <v>562</v>
      </c>
      <c r="C59" s="1" t="s">
        <v>5</v>
      </c>
      <c r="D59" s="1">
        <v>13</v>
      </c>
      <c r="E59" s="1" t="s">
        <v>548</v>
      </c>
      <c r="F59" s="1" t="s">
        <v>548</v>
      </c>
      <c r="G59" s="3" t="s">
        <v>1263</v>
      </c>
      <c r="H59" s="1"/>
      <c r="I59" s="5" t="s">
        <v>1264</v>
      </c>
      <c r="J59" s="5"/>
      <c r="K59" s="5"/>
      <c r="L59" s="1"/>
      <c r="M59" s="1" t="s">
        <v>946</v>
      </c>
      <c r="N59" s="1">
        <v>10</v>
      </c>
      <c r="O59" s="1" t="s">
        <v>426</v>
      </c>
      <c r="P59" s="1">
        <v>10</v>
      </c>
      <c r="Q59" s="1"/>
      <c r="R59" s="1"/>
      <c r="S59" s="1">
        <v>1</v>
      </c>
      <c r="T59" s="1"/>
      <c r="U59" s="4"/>
      <c r="V59" s="4">
        <f t="shared" si="0"/>
        <v>0</v>
      </c>
      <c r="W59" s="33"/>
      <c r="X59" s="23">
        <f t="shared" si="1"/>
        <v>0</v>
      </c>
      <c r="Y59" s="23">
        <f t="shared" si="2"/>
        <v>0</v>
      </c>
    </row>
    <row r="60" spans="1:25" x14ac:dyDescent="0.25">
      <c r="A60" s="1" t="s">
        <v>433</v>
      </c>
      <c r="B60" s="2" t="s">
        <v>562</v>
      </c>
      <c r="C60" s="1" t="s">
        <v>5</v>
      </c>
      <c r="D60" s="1">
        <v>13</v>
      </c>
      <c r="E60" s="1" t="s">
        <v>548</v>
      </c>
      <c r="F60" s="1" t="s">
        <v>548</v>
      </c>
      <c r="G60" s="3" t="s">
        <v>1261</v>
      </c>
      <c r="H60" s="1"/>
      <c r="I60" s="5" t="s">
        <v>1262</v>
      </c>
      <c r="J60" s="5"/>
      <c r="K60" s="5"/>
      <c r="L60" s="1"/>
      <c r="M60" s="1" t="s">
        <v>946</v>
      </c>
      <c r="N60" s="1">
        <v>10</v>
      </c>
      <c r="O60" s="1" t="s">
        <v>426</v>
      </c>
      <c r="P60" s="1">
        <v>10</v>
      </c>
      <c r="Q60" s="1"/>
      <c r="R60" s="1"/>
      <c r="S60" s="1">
        <v>1</v>
      </c>
      <c r="T60" s="1"/>
      <c r="U60" s="4"/>
      <c r="V60" s="4">
        <f t="shared" si="0"/>
        <v>0</v>
      </c>
      <c r="W60" s="33"/>
      <c r="X60" s="23">
        <f t="shared" si="1"/>
        <v>0</v>
      </c>
      <c r="Y60" s="23">
        <f t="shared" si="2"/>
        <v>0</v>
      </c>
    </row>
    <row r="61" spans="1:25" x14ac:dyDescent="0.25">
      <c r="A61" s="1" t="s">
        <v>433</v>
      </c>
      <c r="B61" s="2" t="s">
        <v>562</v>
      </c>
      <c r="C61" s="1" t="s">
        <v>5</v>
      </c>
      <c r="D61" s="1">
        <v>13</v>
      </c>
      <c r="E61" s="1" t="s">
        <v>548</v>
      </c>
      <c r="F61" s="1" t="s">
        <v>548</v>
      </c>
      <c r="G61" s="3" t="s">
        <v>1259</v>
      </c>
      <c r="H61" s="1"/>
      <c r="I61" s="5" t="s">
        <v>1260</v>
      </c>
      <c r="J61" s="5"/>
      <c r="K61" s="5"/>
      <c r="L61" s="1"/>
      <c r="M61" s="1" t="s">
        <v>946</v>
      </c>
      <c r="N61" s="1">
        <v>10</v>
      </c>
      <c r="O61" s="1" t="s">
        <v>426</v>
      </c>
      <c r="P61" s="1">
        <v>10</v>
      </c>
      <c r="Q61" s="1"/>
      <c r="R61" s="1"/>
      <c r="S61" s="1">
        <v>1</v>
      </c>
      <c r="T61" s="1"/>
      <c r="U61" s="4"/>
      <c r="V61" s="4">
        <f t="shared" si="0"/>
        <v>0</v>
      </c>
      <c r="W61" s="33"/>
      <c r="X61" s="23">
        <f t="shared" si="1"/>
        <v>0</v>
      </c>
      <c r="Y61" s="23">
        <f t="shared" si="2"/>
        <v>0</v>
      </c>
    </row>
    <row r="62" spans="1:25" x14ac:dyDescent="0.25">
      <c r="A62" s="1" t="s">
        <v>433</v>
      </c>
      <c r="B62" s="2" t="s">
        <v>562</v>
      </c>
      <c r="C62" s="1" t="s">
        <v>5</v>
      </c>
      <c r="D62" s="1">
        <v>13</v>
      </c>
      <c r="E62" s="1" t="s">
        <v>548</v>
      </c>
      <c r="F62" s="1" t="s">
        <v>548</v>
      </c>
      <c r="G62" s="3" t="s">
        <v>1257</v>
      </c>
      <c r="H62" s="1"/>
      <c r="I62" s="5" t="s">
        <v>1258</v>
      </c>
      <c r="J62" s="5"/>
      <c r="K62" s="5"/>
      <c r="L62" s="1"/>
      <c r="M62" s="1" t="s">
        <v>946</v>
      </c>
      <c r="N62" s="1">
        <v>10</v>
      </c>
      <c r="O62" s="1" t="s">
        <v>426</v>
      </c>
      <c r="P62" s="1">
        <v>10</v>
      </c>
      <c r="Q62" s="1"/>
      <c r="R62" s="1"/>
      <c r="S62" s="1">
        <v>1</v>
      </c>
      <c r="T62" s="1"/>
      <c r="U62" s="4"/>
      <c r="V62" s="4">
        <f t="shared" si="0"/>
        <v>0</v>
      </c>
      <c r="W62" s="33"/>
      <c r="X62" s="23">
        <f t="shared" si="1"/>
        <v>0</v>
      </c>
      <c r="Y62" s="23">
        <f t="shared" si="2"/>
        <v>0</v>
      </c>
    </row>
    <row r="63" spans="1:25" x14ac:dyDescent="0.25">
      <c r="A63" s="1" t="s">
        <v>433</v>
      </c>
      <c r="B63" s="2" t="s">
        <v>562</v>
      </c>
      <c r="C63" s="1" t="s">
        <v>5</v>
      </c>
      <c r="D63" s="1">
        <v>13</v>
      </c>
      <c r="E63" s="1" t="s">
        <v>548</v>
      </c>
      <c r="F63" s="1" t="s">
        <v>548</v>
      </c>
      <c r="G63" s="3" t="s">
        <v>1255</v>
      </c>
      <c r="H63" s="1"/>
      <c r="I63" s="5" t="s">
        <v>1256</v>
      </c>
      <c r="J63" s="5"/>
      <c r="K63" s="5"/>
      <c r="L63" s="1"/>
      <c r="M63" s="1" t="s">
        <v>946</v>
      </c>
      <c r="N63" s="1">
        <v>10</v>
      </c>
      <c r="O63" s="1" t="s">
        <v>426</v>
      </c>
      <c r="P63" s="1">
        <v>10</v>
      </c>
      <c r="Q63" s="1"/>
      <c r="R63" s="1"/>
      <c r="S63" s="1">
        <v>1</v>
      </c>
      <c r="T63" s="1"/>
      <c r="U63" s="4"/>
      <c r="V63" s="4">
        <f t="shared" si="0"/>
        <v>0</v>
      </c>
      <c r="W63" s="33"/>
      <c r="X63" s="23">
        <f t="shared" si="1"/>
        <v>0</v>
      </c>
      <c r="Y63" s="23">
        <f t="shared" si="2"/>
        <v>0</v>
      </c>
    </row>
    <row r="64" spans="1:25" x14ac:dyDescent="0.25">
      <c r="A64" s="1" t="s">
        <v>433</v>
      </c>
      <c r="B64" s="2" t="s">
        <v>562</v>
      </c>
      <c r="C64" s="1" t="s">
        <v>5</v>
      </c>
      <c r="D64" s="1">
        <v>13</v>
      </c>
      <c r="E64" s="1" t="s">
        <v>548</v>
      </c>
      <c r="F64" s="1" t="s">
        <v>548</v>
      </c>
      <c r="G64" s="3" t="s">
        <v>1253</v>
      </c>
      <c r="H64" s="1"/>
      <c r="I64" s="5" t="s">
        <v>1254</v>
      </c>
      <c r="J64" s="5"/>
      <c r="K64" s="5"/>
      <c r="L64" s="1"/>
      <c r="M64" s="1" t="s">
        <v>946</v>
      </c>
      <c r="N64" s="1">
        <v>10</v>
      </c>
      <c r="O64" s="1" t="s">
        <v>426</v>
      </c>
      <c r="P64" s="1">
        <v>10</v>
      </c>
      <c r="Q64" s="1"/>
      <c r="R64" s="1"/>
      <c r="S64" s="1">
        <v>1</v>
      </c>
      <c r="T64" s="1"/>
      <c r="U64" s="4"/>
      <c r="V64" s="4">
        <f t="shared" si="0"/>
        <v>0</v>
      </c>
      <c r="W64" s="33"/>
      <c r="X64" s="23">
        <f t="shared" si="1"/>
        <v>0</v>
      </c>
      <c r="Y64" s="23">
        <f t="shared" si="2"/>
        <v>0</v>
      </c>
    </row>
    <row r="65" spans="1:27" x14ac:dyDescent="0.25">
      <c r="A65" s="1" t="s">
        <v>433</v>
      </c>
      <c r="B65" s="2" t="s">
        <v>562</v>
      </c>
      <c r="C65" s="1" t="s">
        <v>5</v>
      </c>
      <c r="D65" s="1">
        <v>13</v>
      </c>
      <c r="E65" s="1" t="s">
        <v>548</v>
      </c>
      <c r="F65" s="1" t="s">
        <v>548</v>
      </c>
      <c r="G65" s="3" t="s">
        <v>1251</v>
      </c>
      <c r="H65" s="1"/>
      <c r="I65" s="5" t="s">
        <v>1252</v>
      </c>
      <c r="J65" s="5"/>
      <c r="K65" s="5"/>
      <c r="L65" s="1"/>
      <c r="M65" s="1" t="s">
        <v>946</v>
      </c>
      <c r="N65" s="1">
        <v>10</v>
      </c>
      <c r="O65" s="1" t="s">
        <v>426</v>
      </c>
      <c r="P65" s="1">
        <v>10</v>
      </c>
      <c r="Q65" s="1"/>
      <c r="R65" s="1"/>
      <c r="S65" s="1">
        <v>1</v>
      </c>
      <c r="T65" s="1"/>
      <c r="U65" s="4"/>
      <c r="V65" s="4">
        <f t="shared" si="0"/>
        <v>0</v>
      </c>
      <c r="W65" s="33"/>
      <c r="X65" s="23">
        <f t="shared" si="1"/>
        <v>0</v>
      </c>
      <c r="Y65" s="23">
        <f t="shared" si="2"/>
        <v>0</v>
      </c>
    </row>
    <row r="66" spans="1:27" x14ac:dyDescent="0.25">
      <c r="A66" s="1" t="s">
        <v>433</v>
      </c>
      <c r="B66" s="2" t="s">
        <v>562</v>
      </c>
      <c r="C66" s="1" t="s">
        <v>5</v>
      </c>
      <c r="D66" s="1">
        <v>13</v>
      </c>
      <c r="E66" s="1" t="s">
        <v>548</v>
      </c>
      <c r="F66" s="1" t="s">
        <v>548</v>
      </c>
      <c r="G66" s="3" t="s">
        <v>1249</v>
      </c>
      <c r="H66" s="1"/>
      <c r="I66" s="5" t="s">
        <v>1250</v>
      </c>
      <c r="J66" s="5"/>
      <c r="K66" s="5"/>
      <c r="L66" s="1"/>
      <c r="M66" s="1" t="s">
        <v>946</v>
      </c>
      <c r="N66" s="1">
        <v>10</v>
      </c>
      <c r="O66" s="1" t="s">
        <v>426</v>
      </c>
      <c r="P66" s="1">
        <v>10</v>
      </c>
      <c r="Q66" s="1"/>
      <c r="R66" s="1"/>
      <c r="S66" s="1">
        <v>1</v>
      </c>
      <c r="T66" s="1"/>
      <c r="U66" s="4"/>
      <c r="V66" s="4">
        <f t="shared" si="0"/>
        <v>0</v>
      </c>
      <c r="W66" s="33"/>
      <c r="X66" s="23">
        <f t="shared" si="1"/>
        <v>0</v>
      </c>
      <c r="Y66" s="23">
        <f t="shared" si="2"/>
        <v>0</v>
      </c>
    </row>
    <row r="67" spans="1:27" x14ac:dyDescent="0.25">
      <c r="A67" s="1" t="s">
        <v>433</v>
      </c>
      <c r="B67" s="2" t="s">
        <v>562</v>
      </c>
      <c r="C67" s="1" t="s">
        <v>5</v>
      </c>
      <c r="D67" s="1">
        <v>13</v>
      </c>
      <c r="E67" s="1" t="s">
        <v>548</v>
      </c>
      <c r="F67" s="1" t="s">
        <v>548</v>
      </c>
      <c r="G67" s="3" t="s">
        <v>1247</v>
      </c>
      <c r="H67" s="1"/>
      <c r="I67" s="5" t="s">
        <v>1248</v>
      </c>
      <c r="J67" s="5"/>
      <c r="K67" s="5"/>
      <c r="L67" s="1"/>
      <c r="M67" s="1" t="s">
        <v>946</v>
      </c>
      <c r="N67" s="1">
        <v>10</v>
      </c>
      <c r="O67" s="1" t="s">
        <v>426</v>
      </c>
      <c r="P67" s="1">
        <v>10</v>
      </c>
      <c r="Q67" s="1"/>
      <c r="R67" s="1"/>
      <c r="S67" s="1">
        <v>1</v>
      </c>
      <c r="T67" s="1"/>
      <c r="U67" s="4"/>
      <c r="V67" s="4">
        <f t="shared" si="0"/>
        <v>0</v>
      </c>
      <c r="W67" s="33"/>
      <c r="X67" s="23">
        <f t="shared" si="1"/>
        <v>0</v>
      </c>
      <c r="Y67" s="23">
        <f t="shared" si="2"/>
        <v>0</v>
      </c>
    </row>
    <row r="68" spans="1:27" x14ac:dyDescent="0.25">
      <c r="A68" s="1" t="s">
        <v>433</v>
      </c>
      <c r="B68" s="2" t="s">
        <v>562</v>
      </c>
      <c r="C68" s="1" t="s">
        <v>5</v>
      </c>
      <c r="D68" s="1">
        <v>13</v>
      </c>
      <c r="E68" s="1" t="s">
        <v>548</v>
      </c>
      <c r="F68" s="1" t="s">
        <v>548</v>
      </c>
      <c r="G68" s="3" t="s">
        <v>1245</v>
      </c>
      <c r="H68" s="1"/>
      <c r="I68" s="5" t="s">
        <v>1246</v>
      </c>
      <c r="J68" s="5"/>
      <c r="K68" s="5"/>
      <c r="L68" s="1"/>
      <c r="M68" s="1" t="s">
        <v>946</v>
      </c>
      <c r="N68" s="1">
        <v>10</v>
      </c>
      <c r="O68" s="1" t="s">
        <v>426</v>
      </c>
      <c r="P68" s="1">
        <v>10</v>
      </c>
      <c r="Q68" s="1"/>
      <c r="R68" s="1"/>
      <c r="S68" s="1">
        <v>1</v>
      </c>
      <c r="T68" s="1"/>
      <c r="U68" s="4"/>
      <c r="V68" s="4">
        <f t="shared" ref="V68:V130" si="10">U68*N68</f>
        <v>0</v>
      </c>
      <c r="W68" s="33"/>
      <c r="X68" s="23">
        <f t="shared" ref="X68:X129" si="11">U68*(1-W68)</f>
        <v>0</v>
      </c>
      <c r="Y68" s="23">
        <f t="shared" ref="Y68:Y129" si="12">X68*N68</f>
        <v>0</v>
      </c>
    </row>
    <row r="69" spans="1:27" x14ac:dyDescent="0.25">
      <c r="A69" s="1" t="s">
        <v>433</v>
      </c>
      <c r="B69" s="2" t="s">
        <v>562</v>
      </c>
      <c r="C69" s="1" t="s">
        <v>5</v>
      </c>
      <c r="D69" s="1">
        <v>13</v>
      </c>
      <c r="E69" s="1" t="s">
        <v>548</v>
      </c>
      <c r="F69" s="1" t="s">
        <v>548</v>
      </c>
      <c r="G69" s="3" t="s">
        <v>1243</v>
      </c>
      <c r="H69" s="1"/>
      <c r="I69" s="5" t="s">
        <v>1244</v>
      </c>
      <c r="J69" s="5"/>
      <c r="K69" s="5"/>
      <c r="L69" s="1"/>
      <c r="M69" s="1" t="s">
        <v>946</v>
      </c>
      <c r="N69" s="1">
        <v>10</v>
      </c>
      <c r="O69" s="1" t="s">
        <v>426</v>
      </c>
      <c r="P69" s="1">
        <v>10</v>
      </c>
      <c r="Q69" s="1"/>
      <c r="R69" s="1"/>
      <c r="S69" s="1">
        <v>1</v>
      </c>
      <c r="T69" s="1"/>
      <c r="U69" s="4"/>
      <c r="V69" s="4">
        <f t="shared" si="10"/>
        <v>0</v>
      </c>
      <c r="W69" s="33"/>
      <c r="X69" s="23">
        <f t="shared" si="11"/>
        <v>0</v>
      </c>
      <c r="Y69" s="23">
        <f t="shared" si="12"/>
        <v>0</v>
      </c>
    </row>
    <row r="70" spans="1:27" x14ac:dyDescent="0.25">
      <c r="A70" s="1" t="s">
        <v>433</v>
      </c>
      <c r="B70" s="2" t="s">
        <v>562</v>
      </c>
      <c r="C70" s="1" t="s">
        <v>5</v>
      </c>
      <c r="D70" s="1">
        <v>13</v>
      </c>
      <c r="E70" s="1" t="s">
        <v>548</v>
      </c>
      <c r="F70" s="1" t="s">
        <v>548</v>
      </c>
      <c r="G70" s="3" t="s">
        <v>1241</v>
      </c>
      <c r="H70" s="1"/>
      <c r="I70" s="5" t="s">
        <v>1242</v>
      </c>
      <c r="J70" s="5"/>
      <c r="K70" s="5"/>
      <c r="L70" s="1"/>
      <c r="M70" s="1" t="s">
        <v>946</v>
      </c>
      <c r="N70" s="1">
        <v>10</v>
      </c>
      <c r="O70" s="1" t="s">
        <v>426</v>
      </c>
      <c r="P70" s="1">
        <v>10</v>
      </c>
      <c r="Q70" s="1"/>
      <c r="R70" s="1"/>
      <c r="S70" s="1">
        <v>1</v>
      </c>
      <c r="T70" s="1"/>
      <c r="U70" s="4"/>
      <c r="V70" s="4">
        <f t="shared" si="10"/>
        <v>0</v>
      </c>
      <c r="W70" s="33"/>
      <c r="X70" s="23">
        <f t="shared" si="11"/>
        <v>0</v>
      </c>
      <c r="Y70" s="23">
        <f t="shared" si="12"/>
        <v>0</v>
      </c>
    </row>
    <row r="71" spans="1:27" x14ac:dyDescent="0.25">
      <c r="A71" s="1" t="s">
        <v>433</v>
      </c>
      <c r="B71" s="2" t="s">
        <v>562</v>
      </c>
      <c r="C71" s="1" t="s">
        <v>5</v>
      </c>
      <c r="D71" s="1">
        <v>13</v>
      </c>
      <c r="E71" s="1" t="s">
        <v>548</v>
      </c>
      <c r="F71" s="1" t="s">
        <v>548</v>
      </c>
      <c r="G71" s="3" t="s">
        <v>1239</v>
      </c>
      <c r="H71" s="1"/>
      <c r="I71" s="5" t="s">
        <v>1240</v>
      </c>
      <c r="J71" s="5"/>
      <c r="K71" s="5"/>
      <c r="L71" s="1"/>
      <c r="M71" s="1" t="s">
        <v>946</v>
      </c>
      <c r="N71" s="1">
        <v>10</v>
      </c>
      <c r="O71" s="1" t="s">
        <v>426</v>
      </c>
      <c r="P71" s="1">
        <v>10</v>
      </c>
      <c r="Q71" s="1"/>
      <c r="R71" s="1"/>
      <c r="S71" s="1">
        <v>1</v>
      </c>
      <c r="T71" s="1"/>
      <c r="U71" s="4"/>
      <c r="V71" s="4">
        <f t="shared" si="10"/>
        <v>0</v>
      </c>
      <c r="W71" s="33"/>
      <c r="X71" s="23">
        <f t="shared" si="11"/>
        <v>0</v>
      </c>
      <c r="Y71" s="23">
        <f t="shared" si="12"/>
        <v>0</v>
      </c>
    </row>
    <row r="72" spans="1:27" x14ac:dyDescent="0.25">
      <c r="A72" s="1" t="s">
        <v>433</v>
      </c>
      <c r="B72" s="2" t="s">
        <v>562</v>
      </c>
      <c r="C72" s="1" t="s">
        <v>5</v>
      </c>
      <c r="D72" s="1">
        <v>13</v>
      </c>
      <c r="E72" s="1" t="s">
        <v>548</v>
      </c>
      <c r="F72" s="1" t="s">
        <v>548</v>
      </c>
      <c r="G72" s="3" t="s">
        <v>1237</v>
      </c>
      <c r="H72" s="1"/>
      <c r="I72" s="5" t="s">
        <v>1238</v>
      </c>
      <c r="J72" s="5"/>
      <c r="K72" s="5"/>
      <c r="L72" s="1"/>
      <c r="M72" s="1" t="s">
        <v>946</v>
      </c>
      <c r="N72" s="1">
        <v>10</v>
      </c>
      <c r="O72" s="1" t="s">
        <v>426</v>
      </c>
      <c r="P72" s="1">
        <v>10</v>
      </c>
      <c r="Q72" s="1"/>
      <c r="R72" s="1"/>
      <c r="S72" s="1">
        <v>1</v>
      </c>
      <c r="T72" s="1"/>
      <c r="U72" s="4"/>
      <c r="V72" s="4">
        <f t="shared" si="10"/>
        <v>0</v>
      </c>
      <c r="W72" s="33"/>
      <c r="X72" s="23">
        <f t="shared" si="11"/>
        <v>0</v>
      </c>
      <c r="Y72" s="23">
        <f t="shared" si="12"/>
        <v>0</v>
      </c>
    </row>
    <row r="73" spans="1:27" x14ac:dyDescent="0.25">
      <c r="A73" s="1" t="s">
        <v>433</v>
      </c>
      <c r="B73" s="2" t="s">
        <v>562</v>
      </c>
      <c r="C73" s="1" t="s">
        <v>5</v>
      </c>
      <c r="D73" s="1">
        <v>13</v>
      </c>
      <c r="E73" s="1" t="s">
        <v>548</v>
      </c>
      <c r="F73" s="1" t="s">
        <v>548</v>
      </c>
      <c r="G73" s="3" t="s">
        <v>1235</v>
      </c>
      <c r="H73" s="1"/>
      <c r="I73" s="5" t="s">
        <v>1236</v>
      </c>
      <c r="J73" s="5"/>
      <c r="K73" s="5"/>
      <c r="L73" s="1"/>
      <c r="M73" s="1" t="s">
        <v>946</v>
      </c>
      <c r="N73" s="1">
        <v>10</v>
      </c>
      <c r="O73" s="1" t="s">
        <v>426</v>
      </c>
      <c r="P73" s="1">
        <v>10</v>
      </c>
      <c r="Q73" s="1"/>
      <c r="R73" s="1"/>
      <c r="S73" s="1">
        <v>1</v>
      </c>
      <c r="T73" s="1"/>
      <c r="U73" s="4"/>
      <c r="V73" s="4">
        <f t="shared" si="10"/>
        <v>0</v>
      </c>
      <c r="W73" s="33"/>
      <c r="X73" s="23">
        <f t="shared" si="11"/>
        <v>0</v>
      </c>
      <c r="Y73" s="23">
        <f t="shared" si="12"/>
        <v>0</v>
      </c>
    </row>
    <row r="74" spans="1:27" x14ac:dyDescent="0.25">
      <c r="A74" s="1" t="s">
        <v>433</v>
      </c>
      <c r="B74" s="2" t="s">
        <v>562</v>
      </c>
      <c r="C74" s="1" t="s">
        <v>5</v>
      </c>
      <c r="D74" s="1">
        <v>13</v>
      </c>
      <c r="E74" s="1" t="s">
        <v>548</v>
      </c>
      <c r="F74" s="1" t="s">
        <v>548</v>
      </c>
      <c r="G74" s="3" t="s">
        <v>1233</v>
      </c>
      <c r="H74" s="1"/>
      <c r="I74" s="5" t="s">
        <v>1234</v>
      </c>
      <c r="J74" s="5"/>
      <c r="K74" s="5"/>
      <c r="L74" s="1"/>
      <c r="M74" s="1" t="s">
        <v>946</v>
      </c>
      <c r="N74" s="1">
        <v>10</v>
      </c>
      <c r="O74" s="1" t="s">
        <v>426</v>
      </c>
      <c r="P74" s="1">
        <v>10</v>
      </c>
      <c r="Q74" s="1"/>
      <c r="R74" s="1"/>
      <c r="S74" s="1">
        <v>1</v>
      </c>
      <c r="T74" s="1"/>
      <c r="U74" s="4"/>
      <c r="V74" s="4">
        <f t="shared" si="10"/>
        <v>0</v>
      </c>
      <c r="W74" s="33"/>
      <c r="X74" s="23">
        <f t="shared" si="11"/>
        <v>0</v>
      </c>
      <c r="Y74" s="23">
        <f t="shared" si="12"/>
        <v>0</v>
      </c>
    </row>
    <row r="75" spans="1:27" x14ac:dyDescent="0.25">
      <c r="A75" s="1" t="s">
        <v>433</v>
      </c>
      <c r="B75" s="2" t="s">
        <v>562</v>
      </c>
      <c r="C75" s="1" t="s">
        <v>5</v>
      </c>
      <c r="D75" s="1">
        <v>13</v>
      </c>
      <c r="E75" s="1" t="s">
        <v>548</v>
      </c>
      <c r="F75" s="1" t="s">
        <v>548</v>
      </c>
      <c r="G75" s="3" t="s">
        <v>1231</v>
      </c>
      <c r="H75" s="1"/>
      <c r="I75" s="5" t="s">
        <v>1232</v>
      </c>
      <c r="J75" s="5"/>
      <c r="K75" s="5"/>
      <c r="L75" s="1"/>
      <c r="M75" s="1" t="s">
        <v>946</v>
      </c>
      <c r="N75" s="1">
        <v>10</v>
      </c>
      <c r="O75" s="1" t="s">
        <v>426</v>
      </c>
      <c r="P75" s="1">
        <v>10</v>
      </c>
      <c r="Q75" s="1"/>
      <c r="R75" s="1"/>
      <c r="S75" s="1">
        <v>1</v>
      </c>
      <c r="T75" s="1"/>
      <c r="U75" s="4"/>
      <c r="V75" s="4">
        <f t="shared" si="10"/>
        <v>0</v>
      </c>
      <c r="W75" s="33"/>
      <c r="X75" s="23">
        <f t="shared" si="11"/>
        <v>0</v>
      </c>
      <c r="Y75" s="23">
        <f t="shared" si="12"/>
        <v>0</v>
      </c>
    </row>
    <row r="76" spans="1:27" x14ac:dyDescent="0.25">
      <c r="A76" s="1" t="s">
        <v>433</v>
      </c>
      <c r="B76" s="2">
        <v>10</v>
      </c>
      <c r="C76" s="1" t="s">
        <v>5</v>
      </c>
      <c r="D76" s="1">
        <v>14</v>
      </c>
      <c r="E76" s="1" t="s">
        <v>548</v>
      </c>
      <c r="F76" s="1" t="s">
        <v>548</v>
      </c>
      <c r="G76" s="3" t="s">
        <v>1227</v>
      </c>
      <c r="H76" s="1"/>
      <c r="I76" s="5" t="s">
        <v>1228</v>
      </c>
      <c r="J76" s="5"/>
      <c r="K76" s="5"/>
      <c r="L76" s="1"/>
      <c r="M76" s="1" t="s">
        <v>946</v>
      </c>
      <c r="N76" s="1">
        <v>2</v>
      </c>
      <c r="O76" s="1" t="s">
        <v>426</v>
      </c>
      <c r="P76" s="1">
        <v>1</v>
      </c>
      <c r="Q76" s="1"/>
      <c r="R76" s="1"/>
      <c r="S76" s="1">
        <v>1</v>
      </c>
      <c r="T76" s="1"/>
      <c r="U76" s="4"/>
      <c r="V76" s="4">
        <f t="shared" si="10"/>
        <v>0</v>
      </c>
      <c r="W76" s="33"/>
      <c r="X76" s="23">
        <f t="shared" si="11"/>
        <v>0</v>
      </c>
      <c r="Y76" s="23">
        <f t="shared" si="12"/>
        <v>0</v>
      </c>
    </row>
    <row r="77" spans="1:27" s="88" customFormat="1" x14ac:dyDescent="0.25">
      <c r="A77" s="93" t="s">
        <v>433</v>
      </c>
      <c r="B77" s="49">
        <v>10</v>
      </c>
      <c r="C77" s="48" t="s">
        <v>5</v>
      </c>
      <c r="D77" s="48">
        <v>14</v>
      </c>
      <c r="E77" s="48" t="s">
        <v>548</v>
      </c>
      <c r="F77" s="48" t="s">
        <v>548</v>
      </c>
      <c r="G77" s="50" t="s">
        <v>3371</v>
      </c>
      <c r="H77" s="48">
        <v>361297</v>
      </c>
      <c r="I77" s="51" t="s">
        <v>1323</v>
      </c>
      <c r="J77" s="51"/>
      <c r="K77" s="51"/>
      <c r="L77" s="48"/>
      <c r="M77" s="48" t="s">
        <v>946</v>
      </c>
      <c r="N77" s="48">
        <v>0</v>
      </c>
      <c r="O77" s="48" t="s">
        <v>426</v>
      </c>
      <c r="P77" s="48">
        <v>1</v>
      </c>
      <c r="Q77" s="48"/>
      <c r="R77" s="48"/>
      <c r="S77" s="48">
        <v>1</v>
      </c>
      <c r="T77" s="48"/>
      <c r="U77" s="52">
        <v>145.15</v>
      </c>
      <c r="V77" s="52">
        <f t="shared" si="10"/>
        <v>0</v>
      </c>
      <c r="W77" s="53">
        <v>0.97299999999999998</v>
      </c>
      <c r="X77" s="54">
        <f t="shared" si="11"/>
        <v>3.9190500000000035</v>
      </c>
      <c r="Y77" s="54">
        <f t="shared" si="12"/>
        <v>0</v>
      </c>
      <c r="AA77" s="88" t="s">
        <v>3359</v>
      </c>
    </row>
    <row r="78" spans="1:27" x14ac:dyDescent="0.25">
      <c r="A78" s="91" t="s">
        <v>433</v>
      </c>
      <c r="B78" s="2">
        <v>10</v>
      </c>
      <c r="C78" s="1" t="s">
        <v>332</v>
      </c>
      <c r="D78" s="2" t="s">
        <v>448</v>
      </c>
      <c r="E78" s="1" t="s">
        <v>548</v>
      </c>
      <c r="F78" s="1" t="s">
        <v>548</v>
      </c>
      <c r="G78" s="3" t="s">
        <v>1702</v>
      </c>
      <c r="H78" s="3" t="s">
        <v>3424</v>
      </c>
      <c r="I78" s="15" t="s">
        <v>3372</v>
      </c>
      <c r="J78" s="5"/>
      <c r="K78" s="5"/>
      <c r="L78" s="1"/>
      <c r="M78" s="1" t="s">
        <v>946</v>
      </c>
      <c r="N78" s="1">
        <v>1</v>
      </c>
      <c r="O78" s="1" t="s">
        <v>426</v>
      </c>
      <c r="P78" s="1">
        <v>1</v>
      </c>
      <c r="Q78" s="1"/>
      <c r="R78" s="1"/>
      <c r="S78" s="1">
        <v>1</v>
      </c>
      <c r="T78" s="1"/>
      <c r="U78" s="4">
        <v>87</v>
      </c>
      <c r="V78" s="4">
        <f t="shared" si="10"/>
        <v>87</v>
      </c>
      <c r="W78" s="33">
        <v>0.85</v>
      </c>
      <c r="X78" s="23">
        <f t="shared" si="11"/>
        <v>13.050000000000002</v>
      </c>
      <c r="Y78" s="23">
        <f t="shared" si="12"/>
        <v>13.050000000000002</v>
      </c>
      <c r="AA78" t="s">
        <v>3359</v>
      </c>
    </row>
    <row r="79" spans="1:27" s="88" customFormat="1" x14ac:dyDescent="0.25">
      <c r="A79" s="93" t="s">
        <v>433</v>
      </c>
      <c r="B79" s="49">
        <v>10</v>
      </c>
      <c r="C79" s="48" t="s">
        <v>5</v>
      </c>
      <c r="D79" s="48">
        <v>14</v>
      </c>
      <c r="E79" s="48" t="s">
        <v>548</v>
      </c>
      <c r="F79" s="48" t="s">
        <v>3373</v>
      </c>
      <c r="G79" s="50"/>
      <c r="H79" s="48">
        <v>400411</v>
      </c>
      <c r="I79" s="51" t="s">
        <v>3369</v>
      </c>
      <c r="J79" s="51"/>
      <c r="K79" s="51" t="s">
        <v>2711</v>
      </c>
      <c r="L79" s="48" t="s">
        <v>3370</v>
      </c>
      <c r="M79" s="48" t="s">
        <v>946</v>
      </c>
      <c r="N79" s="48">
        <v>0</v>
      </c>
      <c r="O79" s="48" t="s">
        <v>426</v>
      </c>
      <c r="P79" s="48">
        <v>1</v>
      </c>
      <c r="Q79" s="48"/>
      <c r="R79" s="48"/>
      <c r="S79" s="48">
        <v>1</v>
      </c>
      <c r="T79" s="48"/>
      <c r="U79" s="52">
        <v>240.84</v>
      </c>
      <c r="V79" s="52">
        <f t="shared" si="10"/>
        <v>0</v>
      </c>
      <c r="W79" s="53">
        <v>0.89139999999999997</v>
      </c>
      <c r="X79" s="54">
        <f t="shared" si="11"/>
        <v>26.155224000000008</v>
      </c>
      <c r="Y79" s="54">
        <f t="shared" si="12"/>
        <v>0</v>
      </c>
      <c r="AA79" s="88" t="s">
        <v>3359</v>
      </c>
    </row>
    <row r="80" spans="1:27" x14ac:dyDescent="0.25">
      <c r="A80" s="1" t="s">
        <v>433</v>
      </c>
      <c r="B80" s="2">
        <v>10</v>
      </c>
      <c r="C80" s="1" t="s">
        <v>5</v>
      </c>
      <c r="D80" s="1">
        <v>14</v>
      </c>
      <c r="E80" s="1" t="s">
        <v>548</v>
      </c>
      <c r="F80" s="1" t="s">
        <v>548</v>
      </c>
      <c r="G80" s="3" t="s">
        <v>1223</v>
      </c>
      <c r="H80" s="1"/>
      <c r="I80" s="5" t="s">
        <v>1224</v>
      </c>
      <c r="J80" s="5"/>
      <c r="K80" s="5"/>
      <c r="L80" s="1"/>
      <c r="M80" s="1" t="s">
        <v>946</v>
      </c>
      <c r="N80" s="1">
        <v>3</v>
      </c>
      <c r="O80" s="1" t="s">
        <v>426</v>
      </c>
      <c r="P80" s="1">
        <v>1</v>
      </c>
      <c r="Q80" s="1"/>
      <c r="R80" s="1"/>
      <c r="S80" s="1">
        <v>1</v>
      </c>
      <c r="T80" s="1"/>
      <c r="U80" s="4"/>
      <c r="V80" s="4">
        <f t="shared" si="10"/>
        <v>0</v>
      </c>
      <c r="W80" s="33"/>
      <c r="X80" s="23">
        <f t="shared" si="11"/>
        <v>0</v>
      </c>
      <c r="Y80" s="23">
        <f t="shared" si="12"/>
        <v>0</v>
      </c>
    </row>
    <row r="81" spans="1:25" x14ac:dyDescent="0.25">
      <c r="A81" s="1" t="s">
        <v>433</v>
      </c>
      <c r="B81" s="2">
        <v>10</v>
      </c>
      <c r="C81" s="1" t="s">
        <v>5</v>
      </c>
      <c r="D81" s="1">
        <v>14</v>
      </c>
      <c r="E81" s="1" t="s">
        <v>548</v>
      </c>
      <c r="F81" s="1" t="s">
        <v>548</v>
      </c>
      <c r="G81" s="3" t="s">
        <v>1229</v>
      </c>
      <c r="H81" s="1"/>
      <c r="I81" s="5" t="s">
        <v>1230</v>
      </c>
      <c r="J81" s="5"/>
      <c r="K81" s="5"/>
      <c r="L81" s="1"/>
      <c r="M81" s="1" t="s">
        <v>946</v>
      </c>
      <c r="N81" s="1">
        <v>1</v>
      </c>
      <c r="O81" s="1" t="s">
        <v>426</v>
      </c>
      <c r="P81" s="1">
        <v>1</v>
      </c>
      <c r="Q81" s="1"/>
      <c r="R81" s="1"/>
      <c r="S81" s="1">
        <v>1</v>
      </c>
      <c r="T81" s="1"/>
      <c r="U81" s="4"/>
      <c r="V81" s="4">
        <f t="shared" si="10"/>
        <v>0</v>
      </c>
      <c r="W81" s="33"/>
      <c r="X81" s="23">
        <f t="shared" si="11"/>
        <v>0</v>
      </c>
      <c r="Y81" s="23">
        <f t="shared" si="12"/>
        <v>0</v>
      </c>
    </row>
    <row r="82" spans="1:25" x14ac:dyDescent="0.25">
      <c r="A82" s="1" t="s">
        <v>433</v>
      </c>
      <c r="B82" s="1">
        <v>10</v>
      </c>
      <c r="C82" s="1" t="s">
        <v>142</v>
      </c>
      <c r="D82" s="2" t="s">
        <v>436</v>
      </c>
      <c r="E82" s="1" t="s">
        <v>548</v>
      </c>
      <c r="F82" s="1" t="s">
        <v>548</v>
      </c>
      <c r="G82" s="3" t="s">
        <v>1894</v>
      </c>
      <c r="H82" s="1"/>
      <c r="I82" s="5" t="s">
        <v>1893</v>
      </c>
      <c r="J82" s="5"/>
      <c r="K82" s="5"/>
      <c r="L82" s="1"/>
      <c r="M82" s="1" t="s">
        <v>946</v>
      </c>
      <c r="N82" s="1">
        <v>1</v>
      </c>
      <c r="O82" s="1" t="s">
        <v>426</v>
      </c>
      <c r="P82" s="1">
        <v>1</v>
      </c>
      <c r="Q82" s="1"/>
      <c r="R82" s="1"/>
      <c r="S82" s="1">
        <v>1</v>
      </c>
      <c r="T82" s="1"/>
      <c r="U82" s="4">
        <v>63</v>
      </c>
      <c r="V82" s="4">
        <f t="shared" si="10"/>
        <v>63</v>
      </c>
      <c r="W82" s="33">
        <v>0.35</v>
      </c>
      <c r="X82" s="23">
        <f t="shared" si="11"/>
        <v>40.950000000000003</v>
      </c>
      <c r="Y82" s="23">
        <f t="shared" si="12"/>
        <v>40.950000000000003</v>
      </c>
    </row>
    <row r="83" spans="1:25" x14ac:dyDescent="0.25">
      <c r="A83" s="1" t="s">
        <v>433</v>
      </c>
      <c r="B83" s="2">
        <v>10</v>
      </c>
      <c r="C83" s="1" t="s">
        <v>5</v>
      </c>
      <c r="D83" s="2" t="s">
        <v>436</v>
      </c>
      <c r="E83" s="1" t="s">
        <v>548</v>
      </c>
      <c r="F83" s="1" t="s">
        <v>548</v>
      </c>
      <c r="G83" s="3" t="s">
        <v>2858</v>
      </c>
      <c r="H83" s="1"/>
      <c r="I83" s="5" t="s">
        <v>900</v>
      </c>
      <c r="J83" s="5"/>
      <c r="K83" s="5"/>
      <c r="L83" s="1"/>
      <c r="M83" s="1" t="s">
        <v>946</v>
      </c>
      <c r="N83" s="1">
        <v>6</v>
      </c>
      <c r="O83" s="1" t="s">
        <v>426</v>
      </c>
      <c r="P83" s="1">
        <v>1</v>
      </c>
      <c r="Q83" s="1"/>
      <c r="R83" s="1"/>
      <c r="S83" s="1">
        <v>1</v>
      </c>
      <c r="T83" s="1"/>
      <c r="U83" s="4">
        <v>9.6</v>
      </c>
      <c r="V83" s="4">
        <f t="shared" si="10"/>
        <v>57.599999999999994</v>
      </c>
      <c r="W83" s="33">
        <v>0.35</v>
      </c>
      <c r="X83" s="23">
        <f t="shared" si="11"/>
        <v>6.24</v>
      </c>
      <c r="Y83" s="23">
        <f t="shared" si="12"/>
        <v>37.44</v>
      </c>
    </row>
    <row r="84" spans="1:25" x14ac:dyDescent="0.25">
      <c r="A84" s="1" t="s">
        <v>433</v>
      </c>
      <c r="B84" s="1">
        <v>10</v>
      </c>
      <c r="C84" s="1" t="s">
        <v>5</v>
      </c>
      <c r="D84" s="2" t="s">
        <v>436</v>
      </c>
      <c r="E84" s="1" t="s">
        <v>548</v>
      </c>
      <c r="F84" s="1" t="s">
        <v>548</v>
      </c>
      <c r="G84" s="3" t="s">
        <v>2867</v>
      </c>
      <c r="H84" s="1"/>
      <c r="I84" s="5" t="s">
        <v>2034</v>
      </c>
      <c r="J84" s="5"/>
      <c r="K84" s="5"/>
      <c r="L84" s="1"/>
      <c r="M84" s="1" t="s">
        <v>946</v>
      </c>
      <c r="N84" s="1">
        <v>2</v>
      </c>
      <c r="O84" s="1" t="s">
        <v>426</v>
      </c>
      <c r="P84" s="1">
        <v>2</v>
      </c>
      <c r="Q84" s="1"/>
      <c r="R84" s="1"/>
      <c r="S84" s="1">
        <v>1</v>
      </c>
      <c r="T84" s="1"/>
      <c r="U84" s="4">
        <v>13.4</v>
      </c>
      <c r="V84" s="4">
        <f t="shared" si="10"/>
        <v>26.8</v>
      </c>
      <c r="W84" s="33">
        <v>0.35</v>
      </c>
      <c r="X84" s="23">
        <f t="shared" si="11"/>
        <v>8.7100000000000009</v>
      </c>
      <c r="Y84" s="23">
        <f t="shared" si="12"/>
        <v>17.420000000000002</v>
      </c>
    </row>
    <row r="85" spans="1:25" x14ac:dyDescent="0.25">
      <c r="A85" s="1" t="s">
        <v>433</v>
      </c>
      <c r="B85" s="2" t="s">
        <v>562</v>
      </c>
      <c r="C85" s="1" t="s">
        <v>5</v>
      </c>
      <c r="D85" s="2" t="s">
        <v>436</v>
      </c>
      <c r="E85" s="1" t="s">
        <v>548</v>
      </c>
      <c r="F85" s="1" t="s">
        <v>548</v>
      </c>
      <c r="G85" s="3" t="s">
        <v>2859</v>
      </c>
      <c r="H85" s="1"/>
      <c r="I85" s="5" t="s">
        <v>901</v>
      </c>
      <c r="J85" s="5"/>
      <c r="K85" s="5"/>
      <c r="L85" s="1"/>
      <c r="M85" s="1" t="s">
        <v>946</v>
      </c>
      <c r="N85" s="1">
        <v>4</v>
      </c>
      <c r="O85" s="1" t="s">
        <v>426</v>
      </c>
      <c r="P85" s="1">
        <v>1</v>
      </c>
      <c r="Q85" s="1"/>
      <c r="R85" s="1"/>
      <c r="S85" s="1">
        <v>1</v>
      </c>
      <c r="T85" s="1"/>
      <c r="U85" s="4">
        <v>11.4</v>
      </c>
      <c r="V85" s="4">
        <f t="shared" si="10"/>
        <v>45.6</v>
      </c>
      <c r="W85" s="33">
        <v>0.35</v>
      </c>
      <c r="X85" s="23">
        <f t="shared" si="11"/>
        <v>7.41</v>
      </c>
      <c r="Y85" s="23">
        <f t="shared" si="12"/>
        <v>29.64</v>
      </c>
    </row>
    <row r="86" spans="1:25" x14ac:dyDescent="0.25">
      <c r="A86" s="1" t="s">
        <v>433</v>
      </c>
      <c r="B86" s="2" t="s">
        <v>562</v>
      </c>
      <c r="C86" s="1" t="s">
        <v>5</v>
      </c>
      <c r="D86" s="2" t="s">
        <v>436</v>
      </c>
      <c r="E86" s="1" t="s">
        <v>548</v>
      </c>
      <c r="F86" s="1" t="s">
        <v>548</v>
      </c>
      <c r="G86" s="3" t="s">
        <v>2860</v>
      </c>
      <c r="H86" s="1"/>
      <c r="I86" s="5" t="s">
        <v>2384</v>
      </c>
      <c r="J86" s="5"/>
      <c r="K86" s="5"/>
      <c r="L86" s="1"/>
      <c r="M86" s="1" t="s">
        <v>946</v>
      </c>
      <c r="N86" s="1">
        <v>1</v>
      </c>
      <c r="O86" s="1" t="s">
        <v>426</v>
      </c>
      <c r="P86" s="1">
        <v>1</v>
      </c>
      <c r="Q86" s="1"/>
      <c r="R86" s="1"/>
      <c r="S86" s="1">
        <v>1</v>
      </c>
      <c r="T86" s="1"/>
      <c r="U86" s="4">
        <v>1.3</v>
      </c>
      <c r="V86" s="4">
        <f t="shared" si="10"/>
        <v>1.3</v>
      </c>
      <c r="W86" s="33">
        <v>0.35</v>
      </c>
      <c r="X86" s="23">
        <f t="shared" si="11"/>
        <v>0.84500000000000008</v>
      </c>
      <c r="Y86" s="23">
        <f t="shared" si="12"/>
        <v>0.84500000000000008</v>
      </c>
    </row>
    <row r="87" spans="1:25" x14ac:dyDescent="0.25">
      <c r="A87" s="1" t="s">
        <v>433</v>
      </c>
      <c r="B87" s="2" t="s">
        <v>562</v>
      </c>
      <c r="C87" s="1" t="s">
        <v>5</v>
      </c>
      <c r="D87" s="2" t="s">
        <v>436</v>
      </c>
      <c r="E87" s="1" t="s">
        <v>548</v>
      </c>
      <c r="F87" s="1" t="s">
        <v>548</v>
      </c>
      <c r="G87" s="3" t="s">
        <v>2861</v>
      </c>
      <c r="H87" s="1"/>
      <c r="I87" s="5" t="s">
        <v>903</v>
      </c>
      <c r="J87" s="5"/>
      <c r="K87" s="5"/>
      <c r="L87" s="1"/>
      <c r="M87" s="1" t="s">
        <v>946</v>
      </c>
      <c r="N87" s="1">
        <v>2</v>
      </c>
      <c r="O87" s="1" t="s">
        <v>426</v>
      </c>
      <c r="P87" s="1">
        <v>1</v>
      </c>
      <c r="Q87" s="1"/>
      <c r="R87" s="1"/>
      <c r="S87" s="1">
        <v>1</v>
      </c>
      <c r="T87" s="1"/>
      <c r="U87" s="4">
        <v>11.15</v>
      </c>
      <c r="V87" s="4">
        <f t="shared" si="10"/>
        <v>22.3</v>
      </c>
      <c r="W87" s="33">
        <v>0.35</v>
      </c>
      <c r="X87" s="23">
        <f t="shared" si="11"/>
        <v>7.2475000000000005</v>
      </c>
      <c r="Y87" s="23">
        <f t="shared" si="12"/>
        <v>14.495000000000001</v>
      </c>
    </row>
    <row r="88" spans="1:25" x14ac:dyDescent="0.25">
      <c r="A88" s="1" t="s">
        <v>433</v>
      </c>
      <c r="B88" s="2" t="s">
        <v>562</v>
      </c>
      <c r="C88" s="1" t="s">
        <v>5</v>
      </c>
      <c r="D88" s="2" t="s">
        <v>436</v>
      </c>
      <c r="E88" s="1" t="s">
        <v>548</v>
      </c>
      <c r="F88" s="1" t="s">
        <v>548</v>
      </c>
      <c r="G88" s="3" t="s">
        <v>2862</v>
      </c>
      <c r="H88" s="1"/>
      <c r="I88" s="5" t="s">
        <v>896</v>
      </c>
      <c r="J88" s="5"/>
      <c r="K88" s="5"/>
      <c r="L88" s="1"/>
      <c r="M88" s="1" t="s">
        <v>946</v>
      </c>
      <c r="N88" s="1">
        <v>10</v>
      </c>
      <c r="O88" s="1" t="s">
        <v>426</v>
      </c>
      <c r="P88" s="1">
        <v>10</v>
      </c>
      <c r="Q88" s="1"/>
      <c r="R88" s="1" t="s">
        <v>667</v>
      </c>
      <c r="S88" s="1">
        <v>1</v>
      </c>
      <c r="T88" s="1"/>
      <c r="U88" s="4">
        <v>10.1</v>
      </c>
      <c r="V88" s="4">
        <f t="shared" si="10"/>
        <v>101</v>
      </c>
      <c r="W88" s="33">
        <v>0.35</v>
      </c>
      <c r="X88" s="23">
        <f t="shared" si="11"/>
        <v>6.5650000000000004</v>
      </c>
      <c r="Y88" s="23">
        <f t="shared" si="12"/>
        <v>65.650000000000006</v>
      </c>
    </row>
    <row r="89" spans="1:25" x14ac:dyDescent="0.25">
      <c r="A89" s="1" t="s">
        <v>433</v>
      </c>
      <c r="B89" s="2" t="s">
        <v>562</v>
      </c>
      <c r="C89" s="1" t="s">
        <v>332</v>
      </c>
      <c r="D89" s="2" t="s">
        <v>436</v>
      </c>
      <c r="E89" s="1" t="s">
        <v>548</v>
      </c>
      <c r="F89" s="1" t="s">
        <v>548</v>
      </c>
      <c r="G89" s="3" t="s">
        <v>2863</v>
      </c>
      <c r="H89" s="1"/>
      <c r="I89" s="15" t="s">
        <v>897</v>
      </c>
      <c r="J89" s="5"/>
      <c r="K89" s="5"/>
      <c r="L89" s="1"/>
      <c r="M89" s="1" t="s">
        <v>946</v>
      </c>
      <c r="N89" s="1">
        <v>2</v>
      </c>
      <c r="O89" s="1" t="s">
        <v>426</v>
      </c>
      <c r="P89" s="1">
        <v>1</v>
      </c>
      <c r="Q89" s="1"/>
      <c r="R89" s="1"/>
      <c r="S89" s="1">
        <v>1</v>
      </c>
      <c r="T89" s="1"/>
      <c r="U89" s="4">
        <v>20</v>
      </c>
      <c r="V89" s="4">
        <f t="shared" si="10"/>
        <v>40</v>
      </c>
      <c r="W89" s="33">
        <v>0.8</v>
      </c>
      <c r="X89" s="23">
        <f t="shared" si="11"/>
        <v>3.9999999999999991</v>
      </c>
      <c r="Y89" s="23">
        <f t="shared" si="12"/>
        <v>7.9999999999999982</v>
      </c>
    </row>
    <row r="90" spans="1:25" x14ac:dyDescent="0.25">
      <c r="A90" s="1" t="s">
        <v>433</v>
      </c>
      <c r="B90" s="2" t="s">
        <v>562</v>
      </c>
      <c r="C90" s="1" t="s">
        <v>332</v>
      </c>
      <c r="D90" s="2" t="s">
        <v>452</v>
      </c>
      <c r="E90" s="1" t="s">
        <v>548</v>
      </c>
      <c r="F90" s="1" t="s">
        <v>548</v>
      </c>
      <c r="G90" s="3" t="s">
        <v>2864</v>
      </c>
      <c r="H90" s="1"/>
      <c r="I90" s="15" t="s">
        <v>3448</v>
      </c>
      <c r="J90" s="5"/>
      <c r="K90" s="5"/>
      <c r="L90" s="1"/>
      <c r="M90" s="1" t="s">
        <v>946</v>
      </c>
      <c r="N90" s="1">
        <v>1</v>
      </c>
      <c r="O90" s="1" t="s">
        <v>426</v>
      </c>
      <c r="P90" s="1">
        <v>1</v>
      </c>
      <c r="Q90" s="1"/>
      <c r="R90" s="1"/>
      <c r="S90" s="1">
        <v>1</v>
      </c>
      <c r="T90" s="1"/>
      <c r="U90" s="4">
        <v>223.28</v>
      </c>
      <c r="V90" s="4">
        <f t="shared" si="10"/>
        <v>223.28</v>
      </c>
      <c r="W90" s="33">
        <v>0.9</v>
      </c>
      <c r="X90" s="23">
        <f t="shared" si="11"/>
        <v>22.327999999999996</v>
      </c>
      <c r="Y90" s="23">
        <f t="shared" si="12"/>
        <v>22.327999999999996</v>
      </c>
    </row>
    <row r="91" spans="1:25" x14ac:dyDescent="0.25">
      <c r="A91" s="1" t="s">
        <v>433</v>
      </c>
      <c r="B91" s="2" t="s">
        <v>562</v>
      </c>
      <c r="C91" s="1" t="s">
        <v>5</v>
      </c>
      <c r="D91" s="2" t="s">
        <v>436</v>
      </c>
      <c r="E91" s="1" t="s">
        <v>548</v>
      </c>
      <c r="F91" s="1" t="s">
        <v>548</v>
      </c>
      <c r="G91" s="3" t="s">
        <v>2865</v>
      </c>
      <c r="H91" s="1"/>
      <c r="I91" s="5" t="s">
        <v>898</v>
      </c>
      <c r="J91" s="5"/>
      <c r="K91" s="5"/>
      <c r="L91" s="1"/>
      <c r="M91" s="1" t="s">
        <v>946</v>
      </c>
      <c r="N91" s="1">
        <v>1</v>
      </c>
      <c r="O91" s="1" t="s">
        <v>426</v>
      </c>
      <c r="P91" s="1">
        <v>1</v>
      </c>
      <c r="Q91" s="1"/>
      <c r="R91" s="1"/>
      <c r="S91" s="1">
        <v>1</v>
      </c>
      <c r="T91" s="1"/>
      <c r="U91" s="4">
        <v>5.0999999999999996</v>
      </c>
      <c r="V91" s="4">
        <f t="shared" si="10"/>
        <v>5.0999999999999996</v>
      </c>
      <c r="W91" s="33">
        <v>0.35</v>
      </c>
      <c r="X91" s="23">
        <f t="shared" si="11"/>
        <v>3.3149999999999999</v>
      </c>
      <c r="Y91" s="23">
        <f t="shared" si="12"/>
        <v>3.3149999999999999</v>
      </c>
    </row>
    <row r="92" spans="1:25" x14ac:dyDescent="0.25">
      <c r="A92" s="1" t="s">
        <v>433</v>
      </c>
      <c r="B92" s="2" t="s">
        <v>562</v>
      </c>
      <c r="C92" s="1" t="s">
        <v>5</v>
      </c>
      <c r="D92" s="2" t="s">
        <v>436</v>
      </c>
      <c r="E92" s="1" t="s">
        <v>548</v>
      </c>
      <c r="F92" s="1" t="s">
        <v>548</v>
      </c>
      <c r="G92" s="3" t="s">
        <v>2866</v>
      </c>
      <c r="H92" s="1"/>
      <c r="I92" s="5" t="s">
        <v>904</v>
      </c>
      <c r="J92" s="5"/>
      <c r="K92" s="5"/>
      <c r="L92" s="1"/>
      <c r="M92" s="1" t="s">
        <v>946</v>
      </c>
      <c r="N92" s="1">
        <v>1</v>
      </c>
      <c r="O92" s="1" t="s">
        <v>426</v>
      </c>
      <c r="P92" s="1">
        <v>1</v>
      </c>
      <c r="Q92" s="1"/>
      <c r="R92" s="1"/>
      <c r="S92" s="1">
        <v>1</v>
      </c>
      <c r="T92" s="1"/>
      <c r="U92" s="4">
        <v>5.85</v>
      </c>
      <c r="V92" s="4">
        <f t="shared" si="10"/>
        <v>5.85</v>
      </c>
      <c r="W92" s="33">
        <v>0.35</v>
      </c>
      <c r="X92" s="23">
        <f t="shared" si="11"/>
        <v>3.8024999999999998</v>
      </c>
      <c r="Y92" s="23">
        <f t="shared" si="12"/>
        <v>3.8024999999999998</v>
      </c>
    </row>
    <row r="93" spans="1:25" x14ac:dyDescent="0.25">
      <c r="A93" s="1" t="s">
        <v>433</v>
      </c>
      <c r="B93" s="2" t="s">
        <v>562</v>
      </c>
      <c r="C93" s="1" t="s">
        <v>5</v>
      </c>
      <c r="D93" s="2" t="s">
        <v>436</v>
      </c>
      <c r="E93" s="1" t="s">
        <v>548</v>
      </c>
      <c r="F93" s="1" t="s">
        <v>548</v>
      </c>
      <c r="G93" s="3" t="s">
        <v>2868</v>
      </c>
      <c r="H93" s="1"/>
      <c r="I93" s="5" t="s">
        <v>894</v>
      </c>
      <c r="J93" s="5"/>
      <c r="K93" s="5"/>
      <c r="L93" s="1"/>
      <c r="M93" s="1" t="s">
        <v>946</v>
      </c>
      <c r="N93" s="1">
        <v>1</v>
      </c>
      <c r="O93" s="1" t="s">
        <v>426</v>
      </c>
      <c r="P93" s="1">
        <v>1</v>
      </c>
      <c r="Q93" s="1"/>
      <c r="R93" s="1"/>
      <c r="S93" s="1">
        <v>1</v>
      </c>
      <c r="T93" s="1"/>
      <c r="U93" s="4"/>
      <c r="V93" s="4">
        <f t="shared" si="10"/>
        <v>0</v>
      </c>
      <c r="W93" s="33"/>
      <c r="X93" s="23">
        <f t="shared" si="11"/>
        <v>0</v>
      </c>
      <c r="Y93" s="23">
        <f t="shared" si="12"/>
        <v>0</v>
      </c>
    </row>
    <row r="94" spans="1:25" x14ac:dyDescent="0.25">
      <c r="A94" s="1" t="s">
        <v>433</v>
      </c>
      <c r="B94" s="2" t="s">
        <v>562</v>
      </c>
      <c r="C94" s="1" t="s">
        <v>5</v>
      </c>
      <c r="D94" s="2" t="s">
        <v>436</v>
      </c>
      <c r="E94" s="1" t="s">
        <v>548</v>
      </c>
      <c r="F94" s="1" t="s">
        <v>548</v>
      </c>
      <c r="G94" s="3" t="s">
        <v>2869</v>
      </c>
      <c r="H94" s="1"/>
      <c r="I94" s="5" t="s">
        <v>902</v>
      </c>
      <c r="J94" s="5"/>
      <c r="K94" s="5"/>
      <c r="L94" s="1"/>
      <c r="M94" s="1" t="s">
        <v>946</v>
      </c>
      <c r="N94" s="1">
        <v>1</v>
      </c>
      <c r="O94" s="1" t="s">
        <v>426</v>
      </c>
      <c r="P94" s="1">
        <v>1</v>
      </c>
      <c r="Q94" s="1"/>
      <c r="R94" s="1"/>
      <c r="S94" s="1">
        <v>1</v>
      </c>
      <c r="T94" s="1"/>
      <c r="U94" s="4"/>
      <c r="V94" s="4">
        <f t="shared" si="10"/>
        <v>0</v>
      </c>
      <c r="W94" s="33"/>
      <c r="X94" s="23">
        <f t="shared" si="11"/>
        <v>0</v>
      </c>
      <c r="Y94" s="23">
        <f t="shared" si="12"/>
        <v>0</v>
      </c>
    </row>
    <row r="95" spans="1:25" x14ac:dyDescent="0.25">
      <c r="A95" s="1" t="s">
        <v>433</v>
      </c>
      <c r="B95" s="2" t="s">
        <v>562</v>
      </c>
      <c r="C95" s="1" t="s">
        <v>5</v>
      </c>
      <c r="D95" s="2" t="s">
        <v>436</v>
      </c>
      <c r="E95" s="1" t="s">
        <v>548</v>
      </c>
      <c r="F95" s="1" t="s">
        <v>548</v>
      </c>
      <c r="G95" s="3" t="s">
        <v>2870</v>
      </c>
      <c r="H95" s="1"/>
      <c r="I95" s="5" t="s">
        <v>895</v>
      </c>
      <c r="J95" s="5"/>
      <c r="K95" s="5"/>
      <c r="L95" s="1"/>
      <c r="M95" s="1" t="s">
        <v>946</v>
      </c>
      <c r="N95" s="1">
        <v>1</v>
      </c>
      <c r="O95" s="1" t="s">
        <v>426</v>
      </c>
      <c r="P95" s="1">
        <v>1</v>
      </c>
      <c r="Q95" s="1"/>
      <c r="R95" s="1"/>
      <c r="S95" s="1">
        <v>1</v>
      </c>
      <c r="T95" s="1"/>
      <c r="U95" s="4"/>
      <c r="V95" s="4">
        <f t="shared" si="10"/>
        <v>0</v>
      </c>
      <c r="W95" s="33"/>
      <c r="X95" s="23">
        <f t="shared" si="11"/>
        <v>0</v>
      </c>
      <c r="Y95" s="23">
        <f t="shared" si="12"/>
        <v>0</v>
      </c>
    </row>
    <row r="96" spans="1:25" x14ac:dyDescent="0.25">
      <c r="A96" s="1" t="s">
        <v>433</v>
      </c>
      <c r="B96" s="2">
        <v>10</v>
      </c>
      <c r="C96" s="1" t="s">
        <v>38</v>
      </c>
      <c r="D96" s="2" t="s">
        <v>436</v>
      </c>
      <c r="E96" s="1" t="s">
        <v>548</v>
      </c>
      <c r="F96" s="1" t="s">
        <v>548</v>
      </c>
      <c r="G96" s="3" t="s">
        <v>1191</v>
      </c>
      <c r="H96" s="1"/>
      <c r="I96" s="29" t="s">
        <v>1192</v>
      </c>
      <c r="J96" s="29"/>
      <c r="K96" s="29"/>
      <c r="L96" s="38"/>
      <c r="M96" s="1" t="s">
        <v>946</v>
      </c>
      <c r="N96" s="1">
        <v>4</v>
      </c>
      <c r="O96" s="1" t="s">
        <v>426</v>
      </c>
      <c r="P96" s="1">
        <v>1</v>
      </c>
      <c r="Q96" s="1"/>
      <c r="R96" s="1"/>
      <c r="S96" s="1">
        <v>1</v>
      </c>
      <c r="T96" s="1"/>
      <c r="U96" s="4"/>
      <c r="V96" s="4">
        <f t="shared" si="10"/>
        <v>0</v>
      </c>
      <c r="W96" s="33"/>
      <c r="X96" s="23">
        <f t="shared" si="11"/>
        <v>0</v>
      </c>
      <c r="Y96" s="23">
        <f t="shared" si="12"/>
        <v>0</v>
      </c>
    </row>
    <row r="97" spans="1:25" x14ac:dyDescent="0.25">
      <c r="A97" s="1" t="s">
        <v>433</v>
      </c>
      <c r="B97" s="1">
        <v>12</v>
      </c>
      <c r="C97" s="1" t="s">
        <v>38</v>
      </c>
      <c r="D97" s="2" t="s">
        <v>436</v>
      </c>
      <c r="E97" s="1" t="s">
        <v>548</v>
      </c>
      <c r="F97" s="1"/>
      <c r="G97" s="3" t="s">
        <v>600</v>
      </c>
      <c r="H97" s="1"/>
      <c r="I97" s="5" t="s">
        <v>598</v>
      </c>
      <c r="J97" s="5"/>
      <c r="K97" s="5"/>
      <c r="L97" s="1"/>
      <c r="M97" s="1" t="s">
        <v>457</v>
      </c>
      <c r="N97" s="1">
        <v>1</v>
      </c>
      <c r="O97" s="1" t="s">
        <v>597</v>
      </c>
      <c r="P97" s="1">
        <v>1</v>
      </c>
      <c r="Q97" s="1"/>
      <c r="R97" s="1" t="s">
        <v>599</v>
      </c>
      <c r="S97" s="1">
        <f>N97*P97</f>
        <v>1</v>
      </c>
      <c r="T97" s="1"/>
      <c r="U97" s="4"/>
      <c r="V97" s="4">
        <f t="shared" si="10"/>
        <v>0</v>
      </c>
      <c r="W97" s="33"/>
      <c r="X97" s="23">
        <f t="shared" si="11"/>
        <v>0</v>
      </c>
      <c r="Y97" s="23">
        <f t="shared" si="12"/>
        <v>0</v>
      </c>
    </row>
    <row r="98" spans="1:25" x14ac:dyDescent="0.25">
      <c r="A98" s="1" t="s">
        <v>433</v>
      </c>
      <c r="B98" s="2">
        <v>10</v>
      </c>
      <c r="C98" s="1" t="s">
        <v>71</v>
      </c>
      <c r="D98" s="2" t="s">
        <v>436</v>
      </c>
      <c r="E98" s="1" t="s">
        <v>548</v>
      </c>
      <c r="F98" s="1" t="s">
        <v>548</v>
      </c>
      <c r="G98" s="3" t="s">
        <v>1185</v>
      </c>
      <c r="H98" s="1"/>
      <c r="I98" s="5" t="s">
        <v>1186</v>
      </c>
      <c r="J98" s="5"/>
      <c r="K98" s="5"/>
      <c r="L98" s="1"/>
      <c r="M98" s="1" t="s">
        <v>946</v>
      </c>
      <c r="N98" s="1">
        <v>5</v>
      </c>
      <c r="O98" s="1" t="s">
        <v>426</v>
      </c>
      <c r="P98" s="1">
        <v>1</v>
      </c>
      <c r="Q98" s="1"/>
      <c r="R98" s="1"/>
      <c r="S98" s="1">
        <v>1</v>
      </c>
      <c r="T98" s="1"/>
      <c r="U98" s="4"/>
      <c r="V98" s="4">
        <f t="shared" si="10"/>
        <v>0</v>
      </c>
      <c r="W98" s="33"/>
      <c r="X98" s="23">
        <f t="shared" si="11"/>
        <v>0</v>
      </c>
      <c r="Y98" s="23">
        <f t="shared" si="12"/>
        <v>0</v>
      </c>
    </row>
    <row r="99" spans="1:25" x14ac:dyDescent="0.25">
      <c r="A99" s="1" t="s">
        <v>433</v>
      </c>
      <c r="B99" s="2">
        <v>10</v>
      </c>
      <c r="C99" s="1" t="s">
        <v>71</v>
      </c>
      <c r="D99" s="2" t="s">
        <v>436</v>
      </c>
      <c r="E99" s="1" t="s">
        <v>548</v>
      </c>
      <c r="F99" s="1" t="s">
        <v>548</v>
      </c>
      <c r="G99" s="3" t="s">
        <v>1183</v>
      </c>
      <c r="H99" s="1"/>
      <c r="I99" s="29" t="s">
        <v>1184</v>
      </c>
      <c r="J99" s="29"/>
      <c r="K99" s="29"/>
      <c r="L99" s="38"/>
      <c r="M99" s="1" t="s">
        <v>946</v>
      </c>
      <c r="N99" s="1">
        <v>1</v>
      </c>
      <c r="O99" s="1" t="s">
        <v>426</v>
      </c>
      <c r="P99" s="1">
        <v>1</v>
      </c>
      <c r="Q99" s="1"/>
      <c r="R99" s="1"/>
      <c r="S99" s="1">
        <v>1</v>
      </c>
      <c r="T99" s="1"/>
      <c r="U99" s="4"/>
      <c r="V99" s="4">
        <f t="shared" si="10"/>
        <v>0</v>
      </c>
      <c r="W99" s="33"/>
      <c r="X99" s="23">
        <f t="shared" si="11"/>
        <v>0</v>
      </c>
      <c r="Y99" s="23">
        <f t="shared" si="12"/>
        <v>0</v>
      </c>
    </row>
    <row r="100" spans="1:25" x14ac:dyDescent="0.25">
      <c r="A100" s="1" t="s">
        <v>433</v>
      </c>
      <c r="B100" s="2">
        <v>10</v>
      </c>
      <c r="C100" s="1" t="s">
        <v>71</v>
      </c>
      <c r="D100" s="2" t="s">
        <v>436</v>
      </c>
      <c r="E100" s="1" t="s">
        <v>548</v>
      </c>
      <c r="F100" s="1" t="s">
        <v>548</v>
      </c>
      <c r="G100" s="3" t="s">
        <v>1207</v>
      </c>
      <c r="H100" s="1"/>
      <c r="I100" s="29" t="s">
        <v>2402</v>
      </c>
      <c r="J100" s="29"/>
      <c r="K100" s="29"/>
      <c r="L100" s="38"/>
      <c r="M100" s="1" t="s">
        <v>946</v>
      </c>
      <c r="N100" s="1">
        <v>3</v>
      </c>
      <c r="O100" s="1" t="s">
        <v>426</v>
      </c>
      <c r="P100" s="1">
        <v>1</v>
      </c>
      <c r="Q100" s="1"/>
      <c r="R100" s="1"/>
      <c r="S100" s="1">
        <v>1</v>
      </c>
      <c r="T100" s="1"/>
      <c r="U100" s="4"/>
      <c r="V100" s="4">
        <f t="shared" si="10"/>
        <v>0</v>
      </c>
      <c r="W100" s="33"/>
      <c r="X100" s="23">
        <f t="shared" si="11"/>
        <v>0</v>
      </c>
      <c r="Y100" s="23">
        <f t="shared" si="12"/>
        <v>0</v>
      </c>
    </row>
    <row r="101" spans="1:25" x14ac:dyDescent="0.25">
      <c r="A101" s="1" t="s">
        <v>433</v>
      </c>
      <c r="B101" s="2">
        <v>10</v>
      </c>
      <c r="C101" s="1" t="s">
        <v>71</v>
      </c>
      <c r="D101" s="2" t="s">
        <v>436</v>
      </c>
      <c r="E101" s="1" t="s">
        <v>548</v>
      </c>
      <c r="F101" s="1" t="s">
        <v>548</v>
      </c>
      <c r="G101" s="3" t="s">
        <v>1187</v>
      </c>
      <c r="H101" s="1">
        <v>40480013</v>
      </c>
      <c r="I101" s="29" t="s">
        <v>1188</v>
      </c>
      <c r="J101" s="29"/>
      <c r="K101" s="29"/>
      <c r="L101" s="38"/>
      <c r="M101" s="1" t="s">
        <v>946</v>
      </c>
      <c r="N101" s="1">
        <v>2</v>
      </c>
      <c r="O101" s="1" t="s">
        <v>426</v>
      </c>
      <c r="P101" s="1">
        <v>1</v>
      </c>
      <c r="Q101" s="1"/>
      <c r="R101" s="1"/>
      <c r="S101" s="1">
        <v>1</v>
      </c>
      <c r="T101" s="1"/>
      <c r="U101" s="4">
        <v>55</v>
      </c>
      <c r="V101" s="4">
        <f t="shared" si="10"/>
        <v>110</v>
      </c>
      <c r="W101" s="33">
        <v>0.35</v>
      </c>
      <c r="X101" s="23">
        <f t="shared" si="11"/>
        <v>35.75</v>
      </c>
      <c r="Y101" s="23">
        <f t="shared" si="12"/>
        <v>71.5</v>
      </c>
    </row>
    <row r="102" spans="1:25" x14ac:dyDescent="0.25">
      <c r="A102" s="1" t="s">
        <v>433</v>
      </c>
      <c r="B102" s="2">
        <v>10</v>
      </c>
      <c r="C102" s="1" t="s">
        <v>71</v>
      </c>
      <c r="D102" s="2" t="s">
        <v>436</v>
      </c>
      <c r="E102" s="1" t="s">
        <v>548</v>
      </c>
      <c r="F102" s="1" t="s">
        <v>548</v>
      </c>
      <c r="G102" s="3" t="s">
        <v>1189</v>
      </c>
      <c r="H102" s="1">
        <v>40480050</v>
      </c>
      <c r="I102" s="29" t="s">
        <v>1190</v>
      </c>
      <c r="J102" s="29"/>
      <c r="K102" s="29"/>
      <c r="L102" s="38"/>
      <c r="M102" s="1" t="s">
        <v>946</v>
      </c>
      <c r="N102" s="1">
        <v>3</v>
      </c>
      <c r="O102" s="1" t="s">
        <v>426</v>
      </c>
      <c r="P102" s="1">
        <v>1</v>
      </c>
      <c r="Q102" s="1"/>
      <c r="R102" s="1"/>
      <c r="S102" s="1">
        <v>1</v>
      </c>
      <c r="T102" s="1"/>
      <c r="U102" s="4">
        <v>60</v>
      </c>
      <c r="V102" s="4">
        <f t="shared" si="10"/>
        <v>180</v>
      </c>
      <c r="W102" s="33">
        <v>0.35</v>
      </c>
      <c r="X102" s="23">
        <f t="shared" si="11"/>
        <v>39</v>
      </c>
      <c r="Y102" s="23">
        <f t="shared" si="12"/>
        <v>117</v>
      </c>
    </row>
    <row r="103" spans="1:25" x14ac:dyDescent="0.25">
      <c r="A103" s="1" t="s">
        <v>433</v>
      </c>
      <c r="B103" s="2">
        <v>10</v>
      </c>
      <c r="C103" s="1" t="s">
        <v>71</v>
      </c>
      <c r="D103" s="2" t="s">
        <v>436</v>
      </c>
      <c r="E103" s="1" t="s">
        <v>548</v>
      </c>
      <c r="F103" s="1" t="s">
        <v>548</v>
      </c>
      <c r="G103" s="3" t="s">
        <v>2404</v>
      </c>
      <c r="H103" s="1"/>
      <c r="I103" s="29" t="s">
        <v>2403</v>
      </c>
      <c r="J103" s="29"/>
      <c r="K103" s="29"/>
      <c r="L103" s="38"/>
      <c r="M103" s="1" t="s">
        <v>946</v>
      </c>
      <c r="N103" s="1">
        <v>3</v>
      </c>
      <c r="O103" s="1" t="s">
        <v>426</v>
      </c>
      <c r="P103" s="1">
        <v>1</v>
      </c>
      <c r="Q103" s="1"/>
      <c r="R103" s="1"/>
      <c r="S103" s="1">
        <v>1</v>
      </c>
      <c r="T103" s="1"/>
      <c r="U103" s="4"/>
      <c r="V103" s="4">
        <f t="shared" si="10"/>
        <v>0</v>
      </c>
      <c r="W103" s="33"/>
      <c r="X103" s="23">
        <f t="shared" si="11"/>
        <v>0</v>
      </c>
      <c r="Y103" s="23">
        <f t="shared" si="12"/>
        <v>0</v>
      </c>
    </row>
    <row r="104" spans="1:25" x14ac:dyDescent="0.25">
      <c r="A104" s="1" t="s">
        <v>433</v>
      </c>
      <c r="B104" s="1">
        <v>10</v>
      </c>
      <c r="C104" s="1" t="s">
        <v>200</v>
      </c>
      <c r="D104" s="2" t="s">
        <v>436</v>
      </c>
      <c r="E104" s="1" t="s">
        <v>548</v>
      </c>
      <c r="F104" s="1" t="s">
        <v>548</v>
      </c>
      <c r="G104" s="3" t="s">
        <v>1888</v>
      </c>
      <c r="H104" s="1"/>
      <c r="I104" s="5" t="s">
        <v>1434</v>
      </c>
      <c r="J104" s="5"/>
      <c r="K104" s="5"/>
      <c r="L104" s="1"/>
      <c r="M104" s="1" t="s">
        <v>946</v>
      </c>
      <c r="N104" s="1">
        <v>1</v>
      </c>
      <c r="O104" s="1" t="s">
        <v>426</v>
      </c>
      <c r="P104" s="1">
        <v>1</v>
      </c>
      <c r="Q104" s="1"/>
      <c r="R104" s="1"/>
      <c r="S104" s="1">
        <v>1</v>
      </c>
      <c r="T104" s="1"/>
      <c r="U104" s="4"/>
      <c r="V104" s="4">
        <f t="shared" si="10"/>
        <v>0</v>
      </c>
      <c r="W104" s="33"/>
      <c r="X104" s="23">
        <f t="shared" si="11"/>
        <v>0</v>
      </c>
      <c r="Y104" s="23">
        <f t="shared" si="12"/>
        <v>0</v>
      </c>
    </row>
    <row r="105" spans="1:25" x14ac:dyDescent="0.25">
      <c r="A105" s="1" t="s">
        <v>433</v>
      </c>
      <c r="B105" s="1">
        <v>10</v>
      </c>
      <c r="C105" s="1" t="s">
        <v>200</v>
      </c>
      <c r="D105" s="2" t="s">
        <v>436</v>
      </c>
      <c r="E105" s="1" t="s">
        <v>548</v>
      </c>
      <c r="F105" s="1" t="s">
        <v>548</v>
      </c>
      <c r="G105" s="3" t="s">
        <v>1892</v>
      </c>
      <c r="H105" s="1"/>
      <c r="I105" s="5" t="s">
        <v>1434</v>
      </c>
      <c r="J105" s="5"/>
      <c r="K105" s="5"/>
      <c r="L105" s="1"/>
      <c r="M105" s="1" t="s">
        <v>946</v>
      </c>
      <c r="N105" s="1">
        <v>1</v>
      </c>
      <c r="O105" s="1" t="s">
        <v>426</v>
      </c>
      <c r="P105" s="1">
        <v>1</v>
      </c>
      <c r="Q105" s="1"/>
      <c r="R105" s="1"/>
      <c r="S105" s="1">
        <v>1</v>
      </c>
      <c r="T105" s="1"/>
      <c r="U105" s="4"/>
      <c r="V105" s="4">
        <f t="shared" si="10"/>
        <v>0</v>
      </c>
      <c r="W105" s="33"/>
      <c r="X105" s="23">
        <f t="shared" si="11"/>
        <v>0</v>
      </c>
      <c r="Y105" s="23">
        <f t="shared" si="12"/>
        <v>0</v>
      </c>
    </row>
    <row r="106" spans="1:25" x14ac:dyDescent="0.25">
      <c r="A106" s="1" t="s">
        <v>433</v>
      </c>
      <c r="B106" s="1">
        <v>10</v>
      </c>
      <c r="C106" s="1" t="s">
        <v>200</v>
      </c>
      <c r="D106" s="2" t="s">
        <v>436</v>
      </c>
      <c r="E106" s="1" t="s">
        <v>548</v>
      </c>
      <c r="F106" s="1" t="s">
        <v>548</v>
      </c>
      <c r="G106" s="3" t="s">
        <v>1887</v>
      </c>
      <c r="H106" s="1"/>
      <c r="I106" s="5" t="s">
        <v>1434</v>
      </c>
      <c r="J106" s="5"/>
      <c r="K106" s="5"/>
      <c r="L106" s="1"/>
      <c r="M106" s="1" t="s">
        <v>946</v>
      </c>
      <c r="N106" s="1">
        <v>3</v>
      </c>
      <c r="O106" s="1" t="s">
        <v>426</v>
      </c>
      <c r="P106" s="1">
        <v>1</v>
      </c>
      <c r="Q106" s="1"/>
      <c r="R106" s="1"/>
      <c r="S106" s="1">
        <v>1</v>
      </c>
      <c r="T106" s="1"/>
      <c r="U106" s="4"/>
      <c r="V106" s="4">
        <f t="shared" si="10"/>
        <v>0</v>
      </c>
      <c r="W106" s="33"/>
      <c r="X106" s="23">
        <f t="shared" si="11"/>
        <v>0</v>
      </c>
      <c r="Y106" s="23">
        <f t="shared" si="12"/>
        <v>0</v>
      </c>
    </row>
    <row r="107" spans="1:25" x14ac:dyDescent="0.25">
      <c r="A107" s="1" t="s">
        <v>433</v>
      </c>
      <c r="B107" s="1">
        <v>10</v>
      </c>
      <c r="C107" s="1" t="s">
        <v>200</v>
      </c>
      <c r="D107" s="2" t="s">
        <v>436</v>
      </c>
      <c r="E107" s="1" t="s">
        <v>548</v>
      </c>
      <c r="F107" s="1" t="s">
        <v>548</v>
      </c>
      <c r="G107" s="3" t="s">
        <v>1905</v>
      </c>
      <c r="H107" s="1"/>
      <c r="I107" s="5" t="s">
        <v>1434</v>
      </c>
      <c r="J107" s="5"/>
      <c r="K107" s="5"/>
      <c r="L107" s="1"/>
      <c r="M107" s="1" t="s">
        <v>946</v>
      </c>
      <c r="N107" s="1">
        <v>1</v>
      </c>
      <c r="O107" s="1" t="s">
        <v>426</v>
      </c>
      <c r="P107" s="1">
        <v>1</v>
      </c>
      <c r="Q107" s="1"/>
      <c r="R107" s="1"/>
      <c r="S107" s="1">
        <v>1</v>
      </c>
      <c r="T107" s="1"/>
      <c r="U107" s="4"/>
      <c r="V107" s="4">
        <f t="shared" si="10"/>
        <v>0</v>
      </c>
      <c r="W107" s="33"/>
      <c r="X107" s="23">
        <f t="shared" si="11"/>
        <v>0</v>
      </c>
      <c r="Y107" s="23">
        <f t="shared" si="12"/>
        <v>0</v>
      </c>
    </row>
    <row r="108" spans="1:25" x14ac:dyDescent="0.25">
      <c r="A108" s="1" t="s">
        <v>433</v>
      </c>
      <c r="B108" s="1">
        <v>10</v>
      </c>
      <c r="C108" s="1" t="s">
        <v>200</v>
      </c>
      <c r="D108" s="2" t="s">
        <v>436</v>
      </c>
      <c r="E108" s="1" t="s">
        <v>548</v>
      </c>
      <c r="F108" s="1" t="s">
        <v>548</v>
      </c>
      <c r="G108" s="3" t="s">
        <v>2971</v>
      </c>
      <c r="H108" s="1"/>
      <c r="I108" s="5" t="s">
        <v>2035</v>
      </c>
      <c r="J108" s="5"/>
      <c r="K108" s="5"/>
      <c r="L108" s="1"/>
      <c r="M108" s="1" t="s">
        <v>946</v>
      </c>
      <c r="N108" s="1">
        <v>3</v>
      </c>
      <c r="O108" s="1" t="s">
        <v>426</v>
      </c>
      <c r="P108" s="1">
        <v>1</v>
      </c>
      <c r="Q108" s="1"/>
      <c r="R108" s="1"/>
      <c r="S108" s="1">
        <v>1</v>
      </c>
      <c r="T108" s="1"/>
      <c r="U108" s="4"/>
      <c r="V108" s="4">
        <f t="shared" si="10"/>
        <v>0</v>
      </c>
      <c r="W108" s="33"/>
      <c r="X108" s="23">
        <f t="shared" si="11"/>
        <v>0</v>
      </c>
      <c r="Y108" s="23">
        <f t="shared" si="12"/>
        <v>0</v>
      </c>
    </row>
    <row r="109" spans="1:25" x14ac:dyDescent="0.25">
      <c r="A109" s="1" t="s">
        <v>433</v>
      </c>
      <c r="B109" s="1">
        <v>10</v>
      </c>
      <c r="C109" s="1" t="s">
        <v>200</v>
      </c>
      <c r="D109" s="2" t="s">
        <v>436</v>
      </c>
      <c r="E109" s="1" t="s">
        <v>548</v>
      </c>
      <c r="F109" s="1" t="s">
        <v>548</v>
      </c>
      <c r="G109" s="3" t="s">
        <v>1889</v>
      </c>
      <c r="H109" s="1"/>
      <c r="I109" s="5" t="s">
        <v>1434</v>
      </c>
      <c r="J109" s="5"/>
      <c r="K109" s="5"/>
      <c r="L109" s="1"/>
      <c r="M109" s="1" t="s">
        <v>946</v>
      </c>
      <c r="N109" s="1">
        <v>1</v>
      </c>
      <c r="O109" s="1" t="s">
        <v>426</v>
      </c>
      <c r="P109" s="1">
        <v>1</v>
      </c>
      <c r="Q109" s="1"/>
      <c r="R109" s="1"/>
      <c r="S109" s="1">
        <v>1</v>
      </c>
      <c r="T109" s="1"/>
      <c r="U109" s="4"/>
      <c r="V109" s="4">
        <f t="shared" si="10"/>
        <v>0</v>
      </c>
      <c r="W109" s="33"/>
      <c r="X109" s="23">
        <f t="shared" si="11"/>
        <v>0</v>
      </c>
      <c r="Y109" s="23">
        <f t="shared" si="12"/>
        <v>0</v>
      </c>
    </row>
    <row r="110" spans="1:25" x14ac:dyDescent="0.25">
      <c r="A110" s="1" t="s">
        <v>433</v>
      </c>
      <c r="B110" s="1">
        <v>10</v>
      </c>
      <c r="C110" s="1" t="s">
        <v>200</v>
      </c>
      <c r="D110" s="2" t="s">
        <v>436</v>
      </c>
      <c r="E110" s="1" t="s">
        <v>548</v>
      </c>
      <c r="F110" s="1" t="s">
        <v>548</v>
      </c>
      <c r="G110" s="3" t="s">
        <v>1891</v>
      </c>
      <c r="H110" s="1"/>
      <c r="I110" s="5" t="s">
        <v>1434</v>
      </c>
      <c r="J110" s="5"/>
      <c r="K110" s="5"/>
      <c r="L110" s="1"/>
      <c r="M110" s="1" t="s">
        <v>946</v>
      </c>
      <c r="N110" s="1">
        <v>1</v>
      </c>
      <c r="O110" s="1" t="s">
        <v>426</v>
      </c>
      <c r="P110" s="1">
        <v>1</v>
      </c>
      <c r="Q110" s="1"/>
      <c r="R110" s="1"/>
      <c r="S110" s="1">
        <v>1</v>
      </c>
      <c r="T110" s="1"/>
      <c r="U110" s="4"/>
      <c r="V110" s="4">
        <f t="shared" si="10"/>
        <v>0</v>
      </c>
      <c r="W110" s="33"/>
      <c r="X110" s="23">
        <f t="shared" si="11"/>
        <v>0</v>
      </c>
      <c r="Y110" s="23">
        <f t="shared" si="12"/>
        <v>0</v>
      </c>
    </row>
    <row r="111" spans="1:25" x14ac:dyDescent="0.25">
      <c r="A111" s="1" t="s">
        <v>433</v>
      </c>
      <c r="B111" s="1">
        <v>10</v>
      </c>
      <c r="C111" s="1" t="s">
        <v>200</v>
      </c>
      <c r="D111" s="2" t="s">
        <v>436</v>
      </c>
      <c r="E111" s="1" t="s">
        <v>548</v>
      </c>
      <c r="F111" s="1" t="s">
        <v>548</v>
      </c>
      <c r="G111" s="3" t="s">
        <v>1890</v>
      </c>
      <c r="H111" s="1"/>
      <c r="I111" s="5" t="s">
        <v>1434</v>
      </c>
      <c r="J111" s="5"/>
      <c r="K111" s="5"/>
      <c r="L111" s="1"/>
      <c r="M111" s="1" t="s">
        <v>946</v>
      </c>
      <c r="N111" s="1">
        <v>1</v>
      </c>
      <c r="O111" s="1" t="s">
        <v>426</v>
      </c>
      <c r="P111" s="1">
        <v>1</v>
      </c>
      <c r="Q111" s="1"/>
      <c r="R111" s="1"/>
      <c r="S111" s="1">
        <v>1</v>
      </c>
      <c r="T111" s="1"/>
      <c r="U111" s="4"/>
      <c r="V111" s="4">
        <f t="shared" si="10"/>
        <v>0</v>
      </c>
      <c r="W111" s="33"/>
      <c r="X111" s="23">
        <f t="shared" si="11"/>
        <v>0</v>
      </c>
      <c r="Y111" s="23">
        <f t="shared" si="12"/>
        <v>0</v>
      </c>
    </row>
    <row r="112" spans="1:25" x14ac:dyDescent="0.25">
      <c r="A112" s="1" t="s">
        <v>433</v>
      </c>
      <c r="B112" s="1">
        <v>10</v>
      </c>
      <c r="C112" s="1" t="s">
        <v>332</v>
      </c>
      <c r="D112" s="2" t="s">
        <v>558</v>
      </c>
      <c r="E112" s="1" t="s">
        <v>548</v>
      </c>
      <c r="F112" s="1" t="s">
        <v>548</v>
      </c>
      <c r="G112" s="3" t="s">
        <v>1948</v>
      </c>
      <c r="H112" s="1"/>
      <c r="I112" s="5" t="s">
        <v>1947</v>
      </c>
      <c r="J112" s="5"/>
      <c r="K112" s="5"/>
      <c r="L112" s="1"/>
      <c r="M112" s="1" t="s">
        <v>946</v>
      </c>
      <c r="N112" s="1">
        <v>8</v>
      </c>
      <c r="O112" s="1" t="s">
        <v>426</v>
      </c>
      <c r="P112" s="1">
        <v>1</v>
      </c>
      <c r="Q112" s="1"/>
      <c r="R112" s="1"/>
      <c r="S112" s="1">
        <v>1</v>
      </c>
      <c r="T112" s="1"/>
      <c r="U112" s="4"/>
      <c r="V112" s="4">
        <f t="shared" si="10"/>
        <v>0</v>
      </c>
      <c r="W112" s="33"/>
      <c r="X112" s="23">
        <f t="shared" si="11"/>
        <v>0</v>
      </c>
      <c r="Y112" s="23">
        <f t="shared" si="12"/>
        <v>0</v>
      </c>
    </row>
    <row r="113" spans="1:25" x14ac:dyDescent="0.25">
      <c r="A113" s="1" t="s">
        <v>433</v>
      </c>
      <c r="B113" s="1">
        <v>10</v>
      </c>
      <c r="C113" s="1" t="s">
        <v>332</v>
      </c>
      <c r="D113" s="2" t="s">
        <v>558</v>
      </c>
      <c r="E113" s="1" t="s">
        <v>548</v>
      </c>
      <c r="F113" s="1" t="s">
        <v>548</v>
      </c>
      <c r="G113" s="3" t="s">
        <v>1946</v>
      </c>
      <c r="H113" s="1"/>
      <c r="I113" s="5" t="s">
        <v>1945</v>
      </c>
      <c r="J113" s="5"/>
      <c r="K113" s="5"/>
      <c r="L113" s="1"/>
      <c r="M113" s="1" t="s">
        <v>946</v>
      </c>
      <c r="N113" s="1">
        <v>9</v>
      </c>
      <c r="O113" s="1" t="s">
        <v>426</v>
      </c>
      <c r="P113" s="1">
        <v>1</v>
      </c>
      <c r="Q113" s="1"/>
      <c r="R113" s="1"/>
      <c r="S113" s="1">
        <v>1</v>
      </c>
      <c r="T113" s="1"/>
      <c r="U113" s="4"/>
      <c r="V113" s="4">
        <f t="shared" si="10"/>
        <v>0</v>
      </c>
      <c r="W113" s="33"/>
      <c r="X113" s="23">
        <f t="shared" si="11"/>
        <v>0</v>
      </c>
      <c r="Y113" s="23">
        <f t="shared" si="12"/>
        <v>0</v>
      </c>
    </row>
    <row r="114" spans="1:25" x14ac:dyDescent="0.25">
      <c r="A114" s="1" t="s">
        <v>433</v>
      </c>
      <c r="B114" s="1">
        <v>10</v>
      </c>
      <c r="C114" s="1" t="s">
        <v>5</v>
      </c>
      <c r="D114" s="2" t="s">
        <v>437</v>
      </c>
      <c r="E114" s="1" t="s">
        <v>548</v>
      </c>
      <c r="F114" s="1" t="s">
        <v>548</v>
      </c>
      <c r="G114" s="3" t="s">
        <v>2871</v>
      </c>
      <c r="H114" s="1"/>
      <c r="I114" s="5" t="s">
        <v>2090</v>
      </c>
      <c r="J114" s="5"/>
      <c r="K114" s="5"/>
      <c r="L114" s="1"/>
      <c r="M114" s="1" t="s">
        <v>946</v>
      </c>
      <c r="N114" s="1">
        <v>1</v>
      </c>
      <c r="O114" s="1" t="s">
        <v>426</v>
      </c>
      <c r="P114" s="1">
        <v>1</v>
      </c>
      <c r="Q114" s="1"/>
      <c r="R114" s="1"/>
      <c r="S114" s="1">
        <v>1</v>
      </c>
      <c r="T114" s="1"/>
      <c r="U114" s="4"/>
      <c r="V114" s="4">
        <f t="shared" si="10"/>
        <v>0</v>
      </c>
      <c r="W114" s="33"/>
      <c r="X114" s="23">
        <f t="shared" si="11"/>
        <v>0</v>
      </c>
      <c r="Y114" s="23">
        <f t="shared" si="12"/>
        <v>0</v>
      </c>
    </row>
    <row r="115" spans="1:25" x14ac:dyDescent="0.25">
      <c r="A115" s="1" t="s">
        <v>433</v>
      </c>
      <c r="B115" s="1">
        <v>10</v>
      </c>
      <c r="C115" s="1" t="s">
        <v>332</v>
      </c>
      <c r="D115" s="2" t="s">
        <v>436</v>
      </c>
      <c r="E115" s="1" t="s">
        <v>548</v>
      </c>
      <c r="F115" s="1" t="s">
        <v>548</v>
      </c>
      <c r="G115" s="3" t="s">
        <v>1903</v>
      </c>
      <c r="H115" s="1" t="s">
        <v>3400</v>
      </c>
      <c r="I115" s="15" t="s">
        <v>3401</v>
      </c>
      <c r="J115" s="5"/>
      <c r="K115" s="5"/>
      <c r="L115" s="1"/>
      <c r="M115" s="1" t="s">
        <v>946</v>
      </c>
      <c r="N115" s="1">
        <v>6</v>
      </c>
      <c r="O115" s="1" t="s">
        <v>426</v>
      </c>
      <c r="P115" s="1">
        <v>1</v>
      </c>
      <c r="Q115" s="1"/>
      <c r="R115" s="1"/>
      <c r="S115" s="1">
        <v>1</v>
      </c>
      <c r="T115" s="1"/>
      <c r="U115" s="4">
        <v>11.9</v>
      </c>
      <c r="V115" s="4">
        <f t="shared" si="10"/>
        <v>71.400000000000006</v>
      </c>
      <c r="W115" s="33">
        <v>0.8</v>
      </c>
      <c r="X115" s="23">
        <f t="shared" si="11"/>
        <v>2.3799999999999994</v>
      </c>
      <c r="Y115" s="23">
        <f t="shared" si="12"/>
        <v>14.279999999999998</v>
      </c>
    </row>
    <row r="116" spans="1:25" x14ac:dyDescent="0.25">
      <c r="A116" s="1" t="s">
        <v>433</v>
      </c>
      <c r="B116" s="1">
        <v>10</v>
      </c>
      <c r="C116" s="1" t="s">
        <v>5</v>
      </c>
      <c r="D116" s="2" t="s">
        <v>437</v>
      </c>
      <c r="E116" s="1" t="s">
        <v>548</v>
      </c>
      <c r="F116" s="1" t="s">
        <v>548</v>
      </c>
      <c r="G116" s="3" t="s">
        <v>2872</v>
      </c>
      <c r="H116" s="1"/>
      <c r="I116" s="5" t="s">
        <v>1983</v>
      </c>
      <c r="J116" s="5"/>
      <c r="K116" s="5"/>
      <c r="L116" s="1"/>
      <c r="M116" s="1" t="s">
        <v>946</v>
      </c>
      <c r="N116" s="1">
        <v>4</v>
      </c>
      <c r="O116" s="1" t="s">
        <v>426</v>
      </c>
      <c r="P116" s="1">
        <v>1</v>
      </c>
      <c r="Q116" s="1"/>
      <c r="R116" s="1"/>
      <c r="S116" s="1">
        <v>1</v>
      </c>
      <c r="T116" s="1"/>
      <c r="U116" s="4"/>
      <c r="V116" s="4">
        <f t="shared" si="10"/>
        <v>0</v>
      </c>
      <c r="W116" s="33"/>
      <c r="X116" s="23">
        <f t="shared" si="11"/>
        <v>0</v>
      </c>
      <c r="Y116" s="23">
        <f t="shared" si="12"/>
        <v>0</v>
      </c>
    </row>
    <row r="117" spans="1:25" x14ac:dyDescent="0.25">
      <c r="A117" s="1" t="s">
        <v>433</v>
      </c>
      <c r="B117" s="2" t="s">
        <v>562</v>
      </c>
      <c r="C117" s="1" t="s">
        <v>5</v>
      </c>
      <c r="D117" s="2" t="s">
        <v>437</v>
      </c>
      <c r="E117" s="1" t="s">
        <v>548</v>
      </c>
      <c r="F117" s="1" t="s">
        <v>548</v>
      </c>
      <c r="G117" s="3" t="s">
        <v>2873</v>
      </c>
      <c r="H117" s="1"/>
      <c r="I117" s="5" t="s">
        <v>905</v>
      </c>
      <c r="J117" s="5"/>
      <c r="K117" s="5"/>
      <c r="L117" s="1"/>
      <c r="M117" s="1" t="s">
        <v>946</v>
      </c>
      <c r="N117" s="1">
        <v>8</v>
      </c>
      <c r="O117" s="1" t="s">
        <v>426</v>
      </c>
      <c r="P117" s="1">
        <v>4</v>
      </c>
      <c r="Q117" s="1"/>
      <c r="R117" s="1" t="s">
        <v>906</v>
      </c>
      <c r="S117" s="1">
        <v>4</v>
      </c>
      <c r="T117" s="1"/>
      <c r="U117" s="4"/>
      <c r="V117" s="4">
        <f t="shared" si="10"/>
        <v>0</v>
      </c>
      <c r="W117" s="33"/>
      <c r="X117" s="23">
        <f t="shared" si="11"/>
        <v>0</v>
      </c>
      <c r="Y117" s="23">
        <f t="shared" si="12"/>
        <v>0</v>
      </c>
    </row>
    <row r="118" spans="1:25" x14ac:dyDescent="0.25">
      <c r="A118" s="1" t="s">
        <v>433</v>
      </c>
      <c r="B118" s="2">
        <v>10</v>
      </c>
      <c r="C118" s="1" t="s">
        <v>38</v>
      </c>
      <c r="D118" s="2" t="s">
        <v>437</v>
      </c>
      <c r="E118" s="1" t="s">
        <v>548</v>
      </c>
      <c r="F118" s="1" t="s">
        <v>2394</v>
      </c>
      <c r="G118" s="3" t="s">
        <v>1696</v>
      </c>
      <c r="H118" s="1"/>
      <c r="I118" s="5" t="s">
        <v>2395</v>
      </c>
      <c r="J118" s="5"/>
      <c r="K118" s="5"/>
      <c r="L118" s="1"/>
      <c r="M118" s="1" t="s">
        <v>946</v>
      </c>
      <c r="N118" s="1">
        <v>1</v>
      </c>
      <c r="O118" s="1" t="s">
        <v>426</v>
      </c>
      <c r="P118" s="1">
        <v>1</v>
      </c>
      <c r="Q118" s="1"/>
      <c r="R118" s="1"/>
      <c r="S118" s="1">
        <v>1</v>
      </c>
      <c r="T118" s="1"/>
      <c r="U118" s="4"/>
      <c r="V118" s="4">
        <f t="shared" si="10"/>
        <v>0</v>
      </c>
      <c r="W118" s="33"/>
      <c r="X118" s="23">
        <f t="shared" si="11"/>
        <v>0</v>
      </c>
      <c r="Y118" s="23">
        <f t="shared" si="12"/>
        <v>0</v>
      </c>
    </row>
    <row r="119" spans="1:25" x14ac:dyDescent="0.25">
      <c r="A119" s="1" t="s">
        <v>433</v>
      </c>
      <c r="B119" s="2">
        <v>10</v>
      </c>
      <c r="C119" s="1" t="s">
        <v>38</v>
      </c>
      <c r="D119" s="2" t="s">
        <v>437</v>
      </c>
      <c r="E119" s="1" t="s">
        <v>548</v>
      </c>
      <c r="F119" s="1" t="s">
        <v>548</v>
      </c>
      <c r="G119" s="3" t="s">
        <v>1195</v>
      </c>
      <c r="H119" s="1"/>
      <c r="I119" s="5" t="s">
        <v>1196</v>
      </c>
      <c r="J119" s="5"/>
      <c r="K119" s="5"/>
      <c r="L119" s="1"/>
      <c r="M119" s="1" t="s">
        <v>946</v>
      </c>
      <c r="N119" s="1">
        <v>1</v>
      </c>
      <c r="O119" s="1" t="s">
        <v>426</v>
      </c>
      <c r="P119" s="1">
        <v>1</v>
      </c>
      <c r="Q119" s="1"/>
      <c r="R119" s="1"/>
      <c r="S119" s="1">
        <v>1</v>
      </c>
      <c r="T119" s="1"/>
      <c r="U119" s="4"/>
      <c r="V119" s="4">
        <f t="shared" si="10"/>
        <v>0</v>
      </c>
      <c r="W119" s="33"/>
      <c r="X119" s="23">
        <f t="shared" si="11"/>
        <v>0</v>
      </c>
      <c r="Y119" s="23">
        <f t="shared" si="12"/>
        <v>0</v>
      </c>
    </row>
    <row r="120" spans="1:25" x14ac:dyDescent="0.25">
      <c r="A120" s="1" t="s">
        <v>433</v>
      </c>
      <c r="B120" s="2">
        <v>10</v>
      </c>
      <c r="C120" s="1" t="s">
        <v>38</v>
      </c>
      <c r="D120" s="2" t="s">
        <v>437</v>
      </c>
      <c r="E120" s="1" t="s">
        <v>548</v>
      </c>
      <c r="F120" s="1" t="s">
        <v>548</v>
      </c>
      <c r="G120" s="3" t="s">
        <v>1193</v>
      </c>
      <c r="H120" s="1"/>
      <c r="I120" s="5" t="s">
        <v>1194</v>
      </c>
      <c r="J120" s="5"/>
      <c r="K120" s="5"/>
      <c r="L120" s="1"/>
      <c r="M120" s="1" t="s">
        <v>946</v>
      </c>
      <c r="N120" s="1">
        <v>1</v>
      </c>
      <c r="O120" s="1" t="s">
        <v>426</v>
      </c>
      <c r="P120" s="1">
        <v>1</v>
      </c>
      <c r="Q120" s="1"/>
      <c r="R120" s="1"/>
      <c r="S120" s="1">
        <v>1</v>
      </c>
      <c r="T120" s="1"/>
      <c r="U120" s="4"/>
      <c r="V120" s="4">
        <f t="shared" si="10"/>
        <v>0</v>
      </c>
      <c r="W120" s="33"/>
      <c r="X120" s="23">
        <f t="shared" si="11"/>
        <v>0</v>
      </c>
      <c r="Y120" s="23">
        <f t="shared" si="12"/>
        <v>0</v>
      </c>
    </row>
    <row r="121" spans="1:25" x14ac:dyDescent="0.25">
      <c r="A121" s="1" t="s">
        <v>433</v>
      </c>
      <c r="B121" s="1">
        <v>10</v>
      </c>
      <c r="C121" s="1" t="s">
        <v>71</v>
      </c>
      <c r="D121" s="2" t="s">
        <v>437</v>
      </c>
      <c r="E121" s="1" t="s">
        <v>548</v>
      </c>
      <c r="F121" s="1" t="s">
        <v>548</v>
      </c>
      <c r="G121" s="3" t="s">
        <v>1774</v>
      </c>
      <c r="H121" s="1"/>
      <c r="I121" s="5" t="s">
        <v>333</v>
      </c>
      <c r="J121" s="5"/>
      <c r="K121" s="5"/>
      <c r="L121" s="1"/>
      <c r="M121" s="1" t="s">
        <v>946</v>
      </c>
      <c r="N121" s="1">
        <v>3</v>
      </c>
      <c r="O121" s="1" t="s">
        <v>426</v>
      </c>
      <c r="P121" s="1">
        <v>1</v>
      </c>
      <c r="Q121" s="1"/>
      <c r="R121" s="1"/>
      <c r="S121" s="1">
        <v>1</v>
      </c>
      <c r="T121" s="1"/>
      <c r="U121" s="4"/>
      <c r="V121" s="4">
        <f t="shared" si="10"/>
        <v>0</v>
      </c>
      <c r="W121" s="33"/>
      <c r="X121" s="23">
        <f t="shared" si="11"/>
        <v>0</v>
      </c>
      <c r="Y121" s="23">
        <f t="shared" si="12"/>
        <v>0</v>
      </c>
    </row>
    <row r="122" spans="1:25" x14ac:dyDescent="0.25">
      <c r="A122" s="1" t="s">
        <v>433</v>
      </c>
      <c r="B122" s="1">
        <v>10</v>
      </c>
      <c r="C122" s="1" t="s">
        <v>71</v>
      </c>
      <c r="D122" s="2" t="s">
        <v>437</v>
      </c>
      <c r="E122" s="1" t="s">
        <v>548</v>
      </c>
      <c r="F122" s="1" t="s">
        <v>548</v>
      </c>
      <c r="G122" s="3" t="s">
        <v>1776</v>
      </c>
      <c r="H122" s="1" t="s">
        <v>2847</v>
      </c>
      <c r="I122" s="5" t="s">
        <v>2846</v>
      </c>
      <c r="J122" s="5"/>
      <c r="K122" s="5"/>
      <c r="L122" s="1"/>
      <c r="M122" s="1" t="s">
        <v>946</v>
      </c>
      <c r="N122" s="1">
        <v>4</v>
      </c>
      <c r="O122" s="1" t="s">
        <v>426</v>
      </c>
      <c r="P122" s="1">
        <v>1</v>
      </c>
      <c r="Q122" s="1"/>
      <c r="R122" s="1"/>
      <c r="S122" s="1">
        <v>1</v>
      </c>
      <c r="T122" s="1"/>
      <c r="U122" s="4">
        <v>65</v>
      </c>
      <c r="V122" s="4">
        <f t="shared" si="10"/>
        <v>260</v>
      </c>
      <c r="W122" s="33">
        <v>0.35</v>
      </c>
      <c r="X122" s="23">
        <f t="shared" si="11"/>
        <v>42.25</v>
      </c>
      <c r="Y122" s="23">
        <f t="shared" si="12"/>
        <v>169</v>
      </c>
    </row>
    <row r="123" spans="1:25" x14ac:dyDescent="0.25">
      <c r="A123" s="1" t="s">
        <v>433</v>
      </c>
      <c r="B123" s="1">
        <v>10</v>
      </c>
      <c r="C123" s="1" t="s">
        <v>332</v>
      </c>
      <c r="D123" s="2" t="s">
        <v>436</v>
      </c>
      <c r="E123" s="1" t="s">
        <v>548</v>
      </c>
      <c r="F123" s="1" t="s">
        <v>548</v>
      </c>
      <c r="G123" s="3" t="s">
        <v>1898</v>
      </c>
      <c r="H123" s="1" t="s">
        <v>3410</v>
      </c>
      <c r="I123" s="15" t="s">
        <v>3411</v>
      </c>
      <c r="J123" s="5"/>
      <c r="K123" s="5"/>
      <c r="L123" s="1"/>
      <c r="M123" s="1" t="s">
        <v>946</v>
      </c>
      <c r="N123" s="1">
        <v>1</v>
      </c>
      <c r="O123" s="1" t="s">
        <v>426</v>
      </c>
      <c r="P123" s="1">
        <v>1</v>
      </c>
      <c r="Q123" s="1"/>
      <c r="R123" s="1"/>
      <c r="S123" s="1">
        <v>1</v>
      </c>
      <c r="T123" s="1"/>
      <c r="U123" s="4">
        <v>17.600000000000001</v>
      </c>
      <c r="V123" s="4">
        <f t="shared" si="10"/>
        <v>17.600000000000001</v>
      </c>
      <c r="W123" s="33">
        <v>0.8</v>
      </c>
      <c r="X123" s="23">
        <f t="shared" si="11"/>
        <v>3.5199999999999996</v>
      </c>
      <c r="Y123" s="23">
        <f t="shared" si="12"/>
        <v>3.5199999999999996</v>
      </c>
    </row>
    <row r="124" spans="1:25" x14ac:dyDescent="0.25">
      <c r="A124" s="1" t="s">
        <v>433</v>
      </c>
      <c r="B124" s="1">
        <v>10</v>
      </c>
      <c r="C124" s="1" t="s">
        <v>200</v>
      </c>
      <c r="D124" s="2" t="s">
        <v>437</v>
      </c>
      <c r="E124" s="1" t="s">
        <v>548</v>
      </c>
      <c r="F124" s="1" t="s">
        <v>548</v>
      </c>
      <c r="G124" s="3" t="s">
        <v>2970</v>
      </c>
      <c r="H124" s="1"/>
      <c r="I124" s="5" t="s">
        <v>2049</v>
      </c>
      <c r="J124" s="5"/>
      <c r="K124" s="5"/>
      <c r="L124" s="1"/>
      <c r="M124" s="1" t="s">
        <v>946</v>
      </c>
      <c r="N124" s="1">
        <v>1</v>
      </c>
      <c r="O124" s="1" t="s">
        <v>426</v>
      </c>
      <c r="P124" s="1">
        <v>10</v>
      </c>
      <c r="Q124" s="1"/>
      <c r="R124" s="1"/>
      <c r="S124" s="1">
        <v>1</v>
      </c>
      <c r="T124" s="1"/>
      <c r="U124" s="4"/>
      <c r="V124" s="4">
        <f t="shared" si="10"/>
        <v>0</v>
      </c>
      <c r="W124" s="33"/>
      <c r="X124" s="23">
        <f t="shared" si="11"/>
        <v>0</v>
      </c>
      <c r="Y124" s="23">
        <f t="shared" si="12"/>
        <v>0</v>
      </c>
    </row>
    <row r="125" spans="1:25" x14ac:dyDescent="0.25">
      <c r="A125" s="1" t="s">
        <v>433</v>
      </c>
      <c r="B125" s="1">
        <v>10</v>
      </c>
      <c r="C125" s="1" t="s">
        <v>200</v>
      </c>
      <c r="D125" s="2" t="s">
        <v>437</v>
      </c>
      <c r="E125" s="1" t="s">
        <v>548</v>
      </c>
      <c r="F125" s="1" t="s">
        <v>548</v>
      </c>
      <c r="G125" s="3" t="s">
        <v>1899</v>
      </c>
      <c r="H125" s="1"/>
      <c r="I125" s="5" t="s">
        <v>1900</v>
      </c>
      <c r="J125" s="5"/>
      <c r="K125" s="5"/>
      <c r="L125" s="1"/>
      <c r="M125" s="1" t="s">
        <v>946</v>
      </c>
      <c r="N125" s="1">
        <v>1</v>
      </c>
      <c r="O125" s="1" t="s">
        <v>426</v>
      </c>
      <c r="P125" s="1">
        <v>1</v>
      </c>
      <c r="Q125" s="1"/>
      <c r="R125" s="1"/>
      <c r="S125" s="1">
        <v>1</v>
      </c>
      <c r="T125" s="1"/>
      <c r="U125" s="4"/>
      <c r="V125" s="4">
        <f t="shared" si="10"/>
        <v>0</v>
      </c>
      <c r="W125" s="33"/>
      <c r="X125" s="23">
        <f t="shared" si="11"/>
        <v>0</v>
      </c>
      <c r="Y125" s="23">
        <f t="shared" si="12"/>
        <v>0</v>
      </c>
    </row>
    <row r="126" spans="1:25" x14ac:dyDescent="0.25">
      <c r="A126" s="1" t="s">
        <v>433</v>
      </c>
      <c r="B126" s="1">
        <v>10</v>
      </c>
      <c r="C126" s="1" t="s">
        <v>200</v>
      </c>
      <c r="D126" s="2" t="s">
        <v>437</v>
      </c>
      <c r="E126" s="1" t="s">
        <v>548</v>
      </c>
      <c r="F126" s="1" t="s">
        <v>548</v>
      </c>
      <c r="G126" s="3" t="s">
        <v>1897</v>
      </c>
      <c r="H126" s="1"/>
      <c r="I126" s="5" t="s">
        <v>405</v>
      </c>
      <c r="J126" s="5"/>
      <c r="K126" s="5"/>
      <c r="L126" s="1"/>
      <c r="M126" s="1" t="s">
        <v>946</v>
      </c>
      <c r="N126" s="1">
        <v>13</v>
      </c>
      <c r="O126" s="1" t="s">
        <v>426</v>
      </c>
      <c r="P126" s="1">
        <v>1</v>
      </c>
      <c r="Q126" s="1"/>
      <c r="R126" s="1"/>
      <c r="S126" s="1">
        <v>1</v>
      </c>
      <c r="T126" s="1"/>
      <c r="U126" s="4"/>
      <c r="V126" s="4">
        <f t="shared" si="10"/>
        <v>0</v>
      </c>
      <c r="W126" s="33"/>
      <c r="X126" s="23">
        <f t="shared" si="11"/>
        <v>0</v>
      </c>
      <c r="Y126" s="23">
        <f t="shared" si="12"/>
        <v>0</v>
      </c>
    </row>
    <row r="127" spans="1:25" x14ac:dyDescent="0.25">
      <c r="A127" s="1" t="s">
        <v>433</v>
      </c>
      <c r="B127" s="1">
        <v>10</v>
      </c>
      <c r="C127" s="1" t="s">
        <v>200</v>
      </c>
      <c r="D127" s="2" t="s">
        <v>437</v>
      </c>
      <c r="E127" s="1" t="s">
        <v>548</v>
      </c>
      <c r="F127" s="1" t="s">
        <v>548</v>
      </c>
      <c r="G127" s="3" t="s">
        <v>1896</v>
      </c>
      <c r="H127" s="1"/>
      <c r="I127" s="5" t="s">
        <v>1895</v>
      </c>
      <c r="J127" s="5"/>
      <c r="K127" s="5"/>
      <c r="L127" s="1"/>
      <c r="M127" s="1" t="s">
        <v>946</v>
      </c>
      <c r="N127" s="1">
        <v>8</v>
      </c>
      <c r="O127" s="1" t="s">
        <v>426</v>
      </c>
      <c r="P127" s="1">
        <v>1</v>
      </c>
      <c r="Q127" s="1"/>
      <c r="R127" s="1"/>
      <c r="S127" s="1">
        <v>1</v>
      </c>
      <c r="T127" s="1"/>
      <c r="U127" s="4"/>
      <c r="V127" s="4">
        <f t="shared" si="10"/>
        <v>0</v>
      </c>
      <c r="W127" s="33"/>
      <c r="X127" s="23">
        <f t="shared" si="11"/>
        <v>0</v>
      </c>
      <c r="Y127" s="23">
        <f t="shared" si="12"/>
        <v>0</v>
      </c>
    </row>
    <row r="128" spans="1:25" x14ac:dyDescent="0.25">
      <c r="A128" s="1" t="s">
        <v>433</v>
      </c>
      <c r="B128" s="1">
        <v>10</v>
      </c>
      <c r="C128" s="1" t="s">
        <v>200</v>
      </c>
      <c r="D128" s="2" t="s">
        <v>437</v>
      </c>
      <c r="E128" s="1" t="s">
        <v>548</v>
      </c>
      <c r="F128" s="1" t="s">
        <v>548</v>
      </c>
      <c r="G128" s="3" t="s">
        <v>2407</v>
      </c>
      <c r="H128" s="1"/>
      <c r="I128" s="5" t="s">
        <v>2406</v>
      </c>
      <c r="J128" s="5"/>
      <c r="K128" s="5"/>
      <c r="L128" s="1"/>
      <c r="M128" s="1" t="s">
        <v>946</v>
      </c>
      <c r="N128" s="1">
        <v>16</v>
      </c>
      <c r="O128" s="1" t="s">
        <v>426</v>
      </c>
      <c r="P128" s="1">
        <v>1</v>
      </c>
      <c r="Q128" s="1"/>
      <c r="R128" s="1"/>
      <c r="S128" s="1">
        <v>1</v>
      </c>
      <c r="T128" s="1"/>
      <c r="U128" s="4"/>
      <c r="V128" s="4">
        <f t="shared" si="10"/>
        <v>0</v>
      </c>
      <c r="W128" s="33"/>
      <c r="X128" s="23">
        <f t="shared" si="11"/>
        <v>0</v>
      </c>
      <c r="Y128" s="23">
        <f t="shared" si="12"/>
        <v>0</v>
      </c>
    </row>
    <row r="129" spans="1:25" x14ac:dyDescent="0.25">
      <c r="A129" s="1" t="s">
        <v>433</v>
      </c>
      <c r="B129" s="1">
        <v>10</v>
      </c>
      <c r="C129" s="1" t="s">
        <v>200</v>
      </c>
      <c r="D129" s="2" t="s">
        <v>437</v>
      </c>
      <c r="E129" s="1" t="s">
        <v>548</v>
      </c>
      <c r="F129" s="1" t="s">
        <v>548</v>
      </c>
      <c r="G129" s="3" t="s">
        <v>2973</v>
      </c>
      <c r="H129" s="1"/>
      <c r="I129" s="5" t="s">
        <v>2031</v>
      </c>
      <c r="J129" s="5"/>
      <c r="K129" s="5"/>
      <c r="L129" s="1"/>
      <c r="M129" s="1" t="s">
        <v>946</v>
      </c>
      <c r="N129" s="1">
        <v>3</v>
      </c>
      <c r="O129" s="1" t="s">
        <v>426</v>
      </c>
      <c r="P129" s="1">
        <v>1</v>
      </c>
      <c r="Q129" s="1"/>
      <c r="R129" s="1"/>
      <c r="S129" s="1">
        <v>1</v>
      </c>
      <c r="T129" s="1"/>
      <c r="U129" s="4"/>
      <c r="V129" s="4">
        <f t="shared" si="10"/>
        <v>0</v>
      </c>
      <c r="W129" s="33"/>
      <c r="X129" s="23">
        <f t="shared" si="11"/>
        <v>0</v>
      </c>
      <c r="Y129" s="23">
        <f t="shared" si="12"/>
        <v>0</v>
      </c>
    </row>
    <row r="130" spans="1:25" x14ac:dyDescent="0.25">
      <c r="A130" s="1" t="s">
        <v>433</v>
      </c>
      <c r="B130" s="1">
        <v>10</v>
      </c>
      <c r="C130" s="1"/>
      <c r="D130" s="2"/>
      <c r="E130" s="1" t="s">
        <v>548</v>
      </c>
      <c r="F130" s="1" t="s">
        <v>548</v>
      </c>
      <c r="G130" s="3" t="s">
        <v>2101</v>
      </c>
      <c r="H130" s="1"/>
      <c r="I130" s="5" t="s">
        <v>2100</v>
      </c>
      <c r="J130" s="5"/>
      <c r="K130" s="5"/>
      <c r="L130" s="1"/>
      <c r="M130" s="1" t="s">
        <v>946</v>
      </c>
      <c r="N130" s="1">
        <v>1</v>
      </c>
      <c r="O130" s="1" t="s">
        <v>426</v>
      </c>
      <c r="P130" s="1">
        <v>1</v>
      </c>
      <c r="Q130" s="1"/>
      <c r="R130" s="1"/>
      <c r="S130" s="1">
        <v>1</v>
      </c>
      <c r="T130" s="1"/>
      <c r="U130" s="4"/>
      <c r="V130" s="4">
        <f t="shared" si="10"/>
        <v>0</v>
      </c>
      <c r="W130" s="33"/>
      <c r="X130" s="23">
        <f t="shared" ref="X130:X193" si="13">U130*(1-W130)</f>
        <v>0</v>
      </c>
      <c r="Y130" s="23">
        <f t="shared" ref="Y130:Y193" si="14">X130*N130</f>
        <v>0</v>
      </c>
    </row>
    <row r="131" spans="1:25" x14ac:dyDescent="0.25">
      <c r="A131" s="1" t="s">
        <v>433</v>
      </c>
      <c r="B131" s="1">
        <v>10</v>
      </c>
      <c r="C131" s="1" t="s">
        <v>142</v>
      </c>
      <c r="D131" s="2" t="s">
        <v>438</v>
      </c>
      <c r="E131" s="1" t="s">
        <v>548</v>
      </c>
      <c r="F131" s="1" t="s">
        <v>548</v>
      </c>
      <c r="G131" s="3" t="s">
        <v>2985</v>
      </c>
      <c r="H131" s="1"/>
      <c r="I131" s="5" t="s">
        <v>1753</v>
      </c>
      <c r="J131" s="5"/>
      <c r="K131" s="5"/>
      <c r="L131" s="1"/>
      <c r="M131" s="1" t="s">
        <v>946</v>
      </c>
      <c r="N131" s="1">
        <v>1</v>
      </c>
      <c r="O131" s="1" t="s">
        <v>426</v>
      </c>
      <c r="P131" s="1">
        <v>1</v>
      </c>
      <c r="Q131" s="1"/>
      <c r="R131" s="1"/>
      <c r="S131" s="1">
        <v>1</v>
      </c>
      <c r="T131" s="1"/>
      <c r="U131" s="4"/>
      <c r="V131" s="4">
        <f t="shared" ref="V131:V194" si="15">U131*N131</f>
        <v>0</v>
      </c>
      <c r="W131" s="33"/>
      <c r="X131" s="23">
        <f t="shared" si="13"/>
        <v>0</v>
      </c>
      <c r="Y131" s="23">
        <f t="shared" si="14"/>
        <v>0</v>
      </c>
    </row>
    <row r="132" spans="1:25" x14ac:dyDescent="0.25">
      <c r="A132" s="1" t="s">
        <v>433</v>
      </c>
      <c r="B132" s="2">
        <v>10</v>
      </c>
      <c r="C132" s="1" t="s">
        <v>5</v>
      </c>
      <c r="D132" s="2" t="s">
        <v>438</v>
      </c>
      <c r="E132" s="1" t="s">
        <v>548</v>
      </c>
      <c r="F132" s="1" t="s">
        <v>402</v>
      </c>
      <c r="G132" s="3" t="s">
        <v>2349</v>
      </c>
      <c r="H132" s="1"/>
      <c r="I132" s="5" t="s">
        <v>55</v>
      </c>
      <c r="J132" s="5"/>
      <c r="K132" s="5"/>
      <c r="L132" s="1"/>
      <c r="M132" s="1" t="s">
        <v>946</v>
      </c>
      <c r="N132" s="1">
        <v>13</v>
      </c>
      <c r="O132" s="1" t="s">
        <v>426</v>
      </c>
      <c r="P132" s="1">
        <v>1</v>
      </c>
      <c r="Q132" s="1"/>
      <c r="R132" s="1"/>
      <c r="S132" s="1">
        <v>1</v>
      </c>
      <c r="T132" s="1"/>
      <c r="U132" s="13">
        <v>3.95</v>
      </c>
      <c r="V132" s="4">
        <f t="shared" si="15"/>
        <v>51.35</v>
      </c>
      <c r="W132" s="33">
        <v>0.35</v>
      </c>
      <c r="X132" s="23">
        <f t="shared" si="13"/>
        <v>2.5675000000000003</v>
      </c>
      <c r="Y132" s="23">
        <f t="shared" si="14"/>
        <v>33.377500000000005</v>
      </c>
    </row>
    <row r="133" spans="1:25" x14ac:dyDescent="0.25">
      <c r="A133" s="1" t="s">
        <v>433</v>
      </c>
      <c r="B133" s="2" t="s">
        <v>562</v>
      </c>
      <c r="C133" s="1" t="s">
        <v>5</v>
      </c>
      <c r="D133" s="2" t="s">
        <v>438</v>
      </c>
      <c r="E133" s="1" t="s">
        <v>548</v>
      </c>
      <c r="F133" s="1" t="s">
        <v>548</v>
      </c>
      <c r="G133" s="3" t="s">
        <v>2874</v>
      </c>
      <c r="H133" s="1"/>
      <c r="I133" s="5" t="s">
        <v>912</v>
      </c>
      <c r="J133" s="5"/>
      <c r="K133" s="5"/>
      <c r="L133" s="1"/>
      <c r="M133" s="1" t="s">
        <v>946</v>
      </c>
      <c r="N133" s="1">
        <v>1</v>
      </c>
      <c r="O133" s="1" t="s">
        <v>426</v>
      </c>
      <c r="P133" s="1">
        <v>1</v>
      </c>
      <c r="Q133" s="1"/>
      <c r="R133" s="1"/>
      <c r="S133" s="1">
        <v>1</v>
      </c>
      <c r="T133" s="1"/>
      <c r="U133" s="4"/>
      <c r="V133" s="4">
        <f t="shared" si="15"/>
        <v>0</v>
      </c>
      <c r="W133" s="33"/>
      <c r="X133" s="23">
        <f t="shared" si="13"/>
        <v>0</v>
      </c>
      <c r="Y133" s="23">
        <f t="shared" si="14"/>
        <v>0</v>
      </c>
    </row>
    <row r="134" spans="1:25" x14ac:dyDescent="0.25">
      <c r="A134" s="1" t="s">
        <v>433</v>
      </c>
      <c r="B134" s="2" t="s">
        <v>562</v>
      </c>
      <c r="C134" s="1" t="s">
        <v>332</v>
      </c>
      <c r="D134" s="2" t="s">
        <v>436</v>
      </c>
      <c r="E134" s="1" t="s">
        <v>548</v>
      </c>
      <c r="F134" s="1" t="s">
        <v>548</v>
      </c>
      <c r="G134" s="3" t="s">
        <v>2875</v>
      </c>
      <c r="H134" s="1" t="s">
        <v>3403</v>
      </c>
      <c r="I134" s="15" t="s">
        <v>3402</v>
      </c>
      <c r="J134" s="5"/>
      <c r="K134" s="5"/>
      <c r="L134" s="1"/>
      <c r="M134" s="1" t="s">
        <v>946</v>
      </c>
      <c r="N134" s="1">
        <v>1</v>
      </c>
      <c r="O134" s="1" t="s">
        <v>426</v>
      </c>
      <c r="P134" s="1">
        <v>1</v>
      </c>
      <c r="Q134" s="1"/>
      <c r="R134" s="1"/>
      <c r="S134" s="1">
        <v>1</v>
      </c>
      <c r="T134" s="1"/>
      <c r="U134" s="4">
        <v>17.95</v>
      </c>
      <c r="V134" s="4">
        <f t="shared" si="15"/>
        <v>17.95</v>
      </c>
      <c r="W134" s="33">
        <v>0.8</v>
      </c>
      <c r="X134" s="23">
        <f t="shared" si="13"/>
        <v>3.589999999999999</v>
      </c>
      <c r="Y134" s="23">
        <f t="shared" si="14"/>
        <v>3.589999999999999</v>
      </c>
    </row>
    <row r="135" spans="1:25" x14ac:dyDescent="0.25">
      <c r="A135" s="1" t="s">
        <v>433</v>
      </c>
      <c r="B135" s="2" t="s">
        <v>562</v>
      </c>
      <c r="C135" s="1" t="s">
        <v>332</v>
      </c>
      <c r="D135" s="2" t="s">
        <v>436</v>
      </c>
      <c r="E135" s="1" t="s">
        <v>548</v>
      </c>
      <c r="F135" s="1" t="s">
        <v>548</v>
      </c>
      <c r="G135" s="3" t="s">
        <v>2876</v>
      </c>
      <c r="H135" s="1" t="s">
        <v>3404</v>
      </c>
      <c r="I135" s="15" t="s">
        <v>3405</v>
      </c>
      <c r="J135" s="5"/>
      <c r="K135" s="5"/>
      <c r="L135" s="1"/>
      <c r="M135" s="1" t="s">
        <v>946</v>
      </c>
      <c r="N135" s="1">
        <v>2</v>
      </c>
      <c r="O135" s="1" t="s">
        <v>426</v>
      </c>
      <c r="P135" s="1">
        <v>1</v>
      </c>
      <c r="Q135" s="1"/>
      <c r="R135" s="1"/>
      <c r="S135" s="1">
        <v>1</v>
      </c>
      <c r="T135" s="1"/>
      <c r="U135" s="4">
        <v>15.4</v>
      </c>
      <c r="V135" s="4">
        <f t="shared" si="15"/>
        <v>30.8</v>
      </c>
      <c r="W135" s="33">
        <v>0.8</v>
      </c>
      <c r="X135" s="23">
        <f t="shared" si="13"/>
        <v>3.0799999999999992</v>
      </c>
      <c r="Y135" s="23">
        <f t="shared" si="14"/>
        <v>6.1599999999999984</v>
      </c>
    </row>
    <row r="136" spans="1:25" x14ac:dyDescent="0.25">
      <c r="A136" s="1" t="s">
        <v>433</v>
      </c>
      <c r="B136" s="2" t="s">
        <v>562</v>
      </c>
      <c r="C136" s="1" t="s">
        <v>332</v>
      </c>
      <c r="D136" s="2" t="s">
        <v>436</v>
      </c>
      <c r="E136" s="1" t="s">
        <v>548</v>
      </c>
      <c r="F136" s="1" t="s">
        <v>548</v>
      </c>
      <c r="G136" s="3" t="s">
        <v>2877</v>
      </c>
      <c r="H136" s="1" t="s">
        <v>3406</v>
      </c>
      <c r="I136" s="15" t="s">
        <v>3407</v>
      </c>
      <c r="J136" s="5"/>
      <c r="K136" s="5"/>
      <c r="L136" s="1"/>
      <c r="M136" s="1" t="s">
        <v>946</v>
      </c>
      <c r="N136" s="1">
        <v>2</v>
      </c>
      <c r="O136" s="1" t="s">
        <v>426</v>
      </c>
      <c r="P136" s="1">
        <v>1</v>
      </c>
      <c r="Q136" s="1"/>
      <c r="R136" s="1"/>
      <c r="S136" s="1">
        <v>1</v>
      </c>
      <c r="T136" s="1"/>
      <c r="U136" s="4">
        <v>48.2</v>
      </c>
      <c r="V136" s="4">
        <f t="shared" si="15"/>
        <v>96.4</v>
      </c>
      <c r="W136" s="33">
        <v>0.8</v>
      </c>
      <c r="X136" s="23">
        <f t="shared" si="13"/>
        <v>9.6399999999999988</v>
      </c>
      <c r="Y136" s="23">
        <f t="shared" si="14"/>
        <v>19.279999999999998</v>
      </c>
    </row>
    <row r="137" spans="1:25" x14ac:dyDescent="0.25">
      <c r="A137" s="1" t="s">
        <v>433</v>
      </c>
      <c r="B137" s="2" t="s">
        <v>562</v>
      </c>
      <c r="C137" s="1" t="s">
        <v>332</v>
      </c>
      <c r="D137" s="2" t="s">
        <v>452</v>
      </c>
      <c r="E137" s="1" t="s">
        <v>548</v>
      </c>
      <c r="F137" s="1" t="s">
        <v>916</v>
      </c>
      <c r="G137" s="3" t="s">
        <v>2986</v>
      </c>
      <c r="H137" s="1">
        <v>203406</v>
      </c>
      <c r="I137" s="15" t="s">
        <v>3443</v>
      </c>
      <c r="J137" s="5"/>
      <c r="K137" s="5"/>
      <c r="L137" s="1"/>
      <c r="M137" s="1" t="s">
        <v>946</v>
      </c>
      <c r="N137" s="1">
        <v>1</v>
      </c>
      <c r="O137" s="1" t="s">
        <v>426</v>
      </c>
      <c r="P137" s="1">
        <v>1</v>
      </c>
      <c r="Q137" s="1"/>
      <c r="R137" s="1"/>
      <c r="S137" s="1">
        <v>1</v>
      </c>
      <c r="T137" s="1"/>
      <c r="U137" s="4">
        <v>142</v>
      </c>
      <c r="V137" s="4">
        <f t="shared" si="15"/>
        <v>142</v>
      </c>
      <c r="W137" s="33">
        <v>0.9</v>
      </c>
      <c r="X137" s="23">
        <f t="shared" si="13"/>
        <v>14.199999999999998</v>
      </c>
      <c r="Y137" s="23">
        <f t="shared" si="14"/>
        <v>14.199999999999998</v>
      </c>
    </row>
    <row r="138" spans="1:25" x14ac:dyDescent="0.25">
      <c r="A138" s="1"/>
      <c r="B138" s="2" t="s">
        <v>562</v>
      </c>
      <c r="C138" s="1" t="s">
        <v>332</v>
      </c>
      <c r="D138" s="2" t="s">
        <v>452</v>
      </c>
      <c r="E138" s="1" t="s">
        <v>548</v>
      </c>
      <c r="F138" s="1" t="s">
        <v>548</v>
      </c>
      <c r="G138" s="3" t="s">
        <v>3449</v>
      </c>
      <c r="H138" s="122">
        <v>5534639010</v>
      </c>
      <c r="I138" s="15" t="s">
        <v>3450</v>
      </c>
      <c r="J138" s="5"/>
      <c r="K138" s="5"/>
      <c r="L138" s="1"/>
      <c r="M138" s="1" t="s">
        <v>946</v>
      </c>
      <c r="N138" s="1">
        <v>1</v>
      </c>
      <c r="O138" s="1" t="s">
        <v>426</v>
      </c>
      <c r="P138" s="1">
        <v>1</v>
      </c>
      <c r="Q138" s="1"/>
      <c r="R138" s="1"/>
      <c r="S138" s="1">
        <v>1</v>
      </c>
      <c r="T138" s="1"/>
      <c r="U138" s="4">
        <v>163.30000000000001</v>
      </c>
      <c r="V138" s="4">
        <f t="shared" ref="V138" si="16">U138*N138</f>
        <v>163.30000000000001</v>
      </c>
      <c r="W138" s="33">
        <v>0.9</v>
      </c>
      <c r="X138" s="23">
        <f t="shared" ref="X138" si="17">U138*(1-W138)</f>
        <v>16.329999999999998</v>
      </c>
      <c r="Y138" s="23">
        <f t="shared" ref="Y138" si="18">X138*N138</f>
        <v>16.329999999999998</v>
      </c>
    </row>
    <row r="139" spans="1:25" x14ac:dyDescent="0.25">
      <c r="A139" s="1" t="s">
        <v>433</v>
      </c>
      <c r="B139" s="2" t="s">
        <v>562</v>
      </c>
      <c r="C139" s="1" t="s">
        <v>332</v>
      </c>
      <c r="D139" s="2" t="s">
        <v>452</v>
      </c>
      <c r="E139" s="1" t="s">
        <v>548</v>
      </c>
      <c r="F139" s="1" t="s">
        <v>548</v>
      </c>
      <c r="G139" s="3" t="s">
        <v>3444</v>
      </c>
      <c r="H139" s="1"/>
      <c r="I139" s="15" t="s">
        <v>3445</v>
      </c>
      <c r="J139" s="5"/>
      <c r="K139" s="5"/>
      <c r="L139" s="1"/>
      <c r="M139" s="1" t="s">
        <v>946</v>
      </c>
      <c r="N139" s="1">
        <v>1</v>
      </c>
      <c r="O139" s="1" t="s">
        <v>426</v>
      </c>
      <c r="P139" s="1">
        <v>1</v>
      </c>
      <c r="Q139" s="1"/>
      <c r="R139" s="1"/>
      <c r="S139" s="1">
        <v>1</v>
      </c>
      <c r="T139" s="1"/>
      <c r="U139" s="4">
        <v>105</v>
      </c>
      <c r="V139" s="4">
        <f t="shared" ref="V139" si="19">U139*N139</f>
        <v>105</v>
      </c>
      <c r="W139" s="33">
        <v>0.85</v>
      </c>
      <c r="X139" s="23">
        <f t="shared" ref="X139" si="20">U139*(1-W139)</f>
        <v>15.750000000000002</v>
      </c>
      <c r="Y139" s="23">
        <f t="shared" ref="Y139" si="21">X139*N139</f>
        <v>15.750000000000002</v>
      </c>
    </row>
    <row r="140" spans="1:25" x14ac:dyDescent="0.25">
      <c r="A140" s="1" t="s">
        <v>433</v>
      </c>
      <c r="B140" s="2" t="s">
        <v>562</v>
      </c>
      <c r="C140" s="1" t="s">
        <v>332</v>
      </c>
      <c r="D140" s="2" t="s">
        <v>438</v>
      </c>
      <c r="E140" s="1" t="s">
        <v>548</v>
      </c>
      <c r="F140" s="1" t="s">
        <v>548</v>
      </c>
      <c r="G140" s="3" t="s">
        <v>2878</v>
      </c>
      <c r="H140" s="1">
        <v>40375375</v>
      </c>
      <c r="I140" s="15" t="s">
        <v>3422</v>
      </c>
      <c r="J140" s="5"/>
      <c r="K140" s="5"/>
      <c r="L140" s="1"/>
      <c r="M140" s="1" t="s">
        <v>946</v>
      </c>
      <c r="N140" s="1">
        <v>1</v>
      </c>
      <c r="O140" s="1" t="s">
        <v>426</v>
      </c>
      <c r="P140" s="1">
        <v>1</v>
      </c>
      <c r="Q140" s="1"/>
      <c r="R140" s="1"/>
      <c r="S140" s="1">
        <v>1</v>
      </c>
      <c r="T140" s="1"/>
      <c r="U140" s="4">
        <v>59.5</v>
      </c>
      <c r="V140" s="4">
        <f t="shared" si="15"/>
        <v>59.5</v>
      </c>
      <c r="W140" s="33">
        <v>0.85</v>
      </c>
      <c r="X140" s="23">
        <f t="shared" si="13"/>
        <v>8.9250000000000007</v>
      </c>
      <c r="Y140" s="23">
        <f t="shared" si="14"/>
        <v>8.9250000000000007</v>
      </c>
    </row>
    <row r="141" spans="1:25" x14ac:dyDescent="0.25">
      <c r="A141" s="1" t="s">
        <v>433</v>
      </c>
      <c r="B141" s="2" t="s">
        <v>562</v>
      </c>
      <c r="C141" s="1" t="s">
        <v>332</v>
      </c>
      <c r="D141" s="2" t="s">
        <v>437</v>
      </c>
      <c r="E141" s="1" t="s">
        <v>548</v>
      </c>
      <c r="F141" s="1" t="s">
        <v>548</v>
      </c>
      <c r="G141" s="3" t="s">
        <v>2879</v>
      </c>
      <c r="H141" s="1"/>
      <c r="I141" s="15" t="s">
        <v>3423</v>
      </c>
      <c r="J141" s="5"/>
      <c r="K141" s="5"/>
      <c r="L141" s="1"/>
      <c r="M141" s="1" t="s">
        <v>946</v>
      </c>
      <c r="N141" s="1">
        <v>1</v>
      </c>
      <c r="O141" s="1" t="s">
        <v>426</v>
      </c>
      <c r="P141" s="1">
        <v>1</v>
      </c>
      <c r="Q141" s="1"/>
      <c r="R141" s="1"/>
      <c r="S141" s="1">
        <v>1</v>
      </c>
      <c r="T141" s="1"/>
      <c r="U141" s="4">
        <v>43</v>
      </c>
      <c r="V141" s="4">
        <f t="shared" si="15"/>
        <v>43</v>
      </c>
      <c r="W141" s="33">
        <v>0.85</v>
      </c>
      <c r="X141" s="23">
        <f t="shared" si="13"/>
        <v>6.4500000000000011</v>
      </c>
      <c r="Y141" s="23">
        <f t="shared" si="14"/>
        <v>6.4500000000000011</v>
      </c>
    </row>
    <row r="142" spans="1:25" x14ac:dyDescent="0.25">
      <c r="A142" s="1" t="s">
        <v>433</v>
      </c>
      <c r="B142" s="2" t="s">
        <v>562</v>
      </c>
      <c r="C142" s="1" t="s">
        <v>5</v>
      </c>
      <c r="D142" s="2" t="s">
        <v>438</v>
      </c>
      <c r="E142" s="1" t="s">
        <v>548</v>
      </c>
      <c r="F142" s="1" t="s">
        <v>548</v>
      </c>
      <c r="G142" s="3" t="s">
        <v>2880</v>
      </c>
      <c r="H142" s="1"/>
      <c r="I142" s="5" t="s">
        <v>913</v>
      </c>
      <c r="J142" s="5"/>
      <c r="K142" s="5"/>
      <c r="L142" s="1"/>
      <c r="M142" s="1" t="s">
        <v>946</v>
      </c>
      <c r="N142" s="1">
        <v>1</v>
      </c>
      <c r="O142" s="1" t="s">
        <v>426</v>
      </c>
      <c r="P142" s="1">
        <v>1</v>
      </c>
      <c r="Q142" s="1"/>
      <c r="R142" s="1"/>
      <c r="S142" s="1">
        <v>1</v>
      </c>
      <c r="T142" s="1"/>
      <c r="U142" s="4"/>
      <c r="V142" s="4">
        <f t="shared" si="15"/>
        <v>0</v>
      </c>
      <c r="W142" s="33"/>
      <c r="X142" s="23">
        <f t="shared" si="13"/>
        <v>0</v>
      </c>
      <c r="Y142" s="23">
        <f t="shared" si="14"/>
        <v>0</v>
      </c>
    </row>
    <row r="143" spans="1:25" x14ac:dyDescent="0.25">
      <c r="A143" s="1" t="s">
        <v>433</v>
      </c>
      <c r="B143" s="2" t="s">
        <v>562</v>
      </c>
      <c r="C143" s="1" t="s">
        <v>5</v>
      </c>
      <c r="D143" s="2" t="s">
        <v>438</v>
      </c>
      <c r="E143" s="1" t="s">
        <v>548</v>
      </c>
      <c r="F143" s="1" t="s">
        <v>548</v>
      </c>
      <c r="G143" s="3" t="s">
        <v>2881</v>
      </c>
      <c r="H143" s="1"/>
      <c r="I143" s="5" t="s">
        <v>919</v>
      </c>
      <c r="J143" s="5"/>
      <c r="K143" s="5"/>
      <c r="L143" s="1"/>
      <c r="M143" s="1" t="s">
        <v>946</v>
      </c>
      <c r="N143" s="1">
        <v>1</v>
      </c>
      <c r="O143" s="1" t="s">
        <v>426</v>
      </c>
      <c r="P143" s="1">
        <v>1</v>
      </c>
      <c r="Q143" s="1"/>
      <c r="R143" s="1"/>
      <c r="S143" s="1">
        <v>1</v>
      </c>
      <c r="T143" s="1"/>
      <c r="U143" s="4"/>
      <c r="V143" s="4">
        <f t="shared" si="15"/>
        <v>0</v>
      </c>
      <c r="W143" s="33"/>
      <c r="X143" s="23">
        <f t="shared" si="13"/>
        <v>0</v>
      </c>
      <c r="Y143" s="23">
        <f t="shared" si="14"/>
        <v>0</v>
      </c>
    </row>
    <row r="144" spans="1:25" x14ac:dyDescent="0.25">
      <c r="A144" s="1" t="s">
        <v>433</v>
      </c>
      <c r="B144" s="2" t="s">
        <v>562</v>
      </c>
      <c r="C144" s="1" t="s">
        <v>5</v>
      </c>
      <c r="D144" s="2" t="s">
        <v>438</v>
      </c>
      <c r="E144" s="1" t="s">
        <v>548</v>
      </c>
      <c r="F144" s="1" t="s">
        <v>548</v>
      </c>
      <c r="G144" s="3" t="s">
        <v>2349</v>
      </c>
      <c r="H144" s="1"/>
      <c r="I144" s="5" t="s">
        <v>908</v>
      </c>
      <c r="J144" s="5"/>
      <c r="K144" s="5"/>
      <c r="L144" s="1"/>
      <c r="M144" s="1" t="s">
        <v>946</v>
      </c>
      <c r="N144" s="1">
        <v>1</v>
      </c>
      <c r="O144" s="1" t="s">
        <v>426</v>
      </c>
      <c r="P144" s="1">
        <v>1</v>
      </c>
      <c r="Q144" s="1"/>
      <c r="R144" s="1"/>
      <c r="S144" s="1">
        <v>1</v>
      </c>
      <c r="T144" s="1"/>
      <c r="U144" s="4"/>
      <c r="V144" s="4">
        <f t="shared" si="15"/>
        <v>0</v>
      </c>
      <c r="W144" s="33"/>
      <c r="X144" s="23">
        <f t="shared" si="13"/>
        <v>0</v>
      </c>
      <c r="Y144" s="23">
        <f t="shared" si="14"/>
        <v>0</v>
      </c>
    </row>
    <row r="145" spans="1:25" x14ac:dyDescent="0.25">
      <c r="A145" s="1" t="s">
        <v>433</v>
      </c>
      <c r="B145" s="2" t="s">
        <v>562</v>
      </c>
      <c r="C145" s="1" t="s">
        <v>5</v>
      </c>
      <c r="D145" s="2" t="s">
        <v>438</v>
      </c>
      <c r="E145" s="1" t="s">
        <v>548</v>
      </c>
      <c r="F145" s="1" t="s">
        <v>548</v>
      </c>
      <c r="G145" s="3" t="s">
        <v>2882</v>
      </c>
      <c r="H145" s="1"/>
      <c r="I145" s="5" t="s">
        <v>922</v>
      </c>
      <c r="J145" s="5"/>
      <c r="K145" s="5"/>
      <c r="L145" s="1"/>
      <c r="M145" s="1" t="s">
        <v>946</v>
      </c>
      <c r="N145" s="1">
        <v>1</v>
      </c>
      <c r="O145" s="1" t="s">
        <v>426</v>
      </c>
      <c r="P145" s="1">
        <v>1</v>
      </c>
      <c r="Q145" s="1"/>
      <c r="R145" s="1"/>
      <c r="S145" s="1">
        <v>1</v>
      </c>
      <c r="T145" s="1"/>
      <c r="U145" s="4"/>
      <c r="V145" s="4">
        <f t="shared" si="15"/>
        <v>0</v>
      </c>
      <c r="W145" s="33"/>
      <c r="X145" s="23">
        <f t="shared" si="13"/>
        <v>0</v>
      </c>
      <c r="Y145" s="23">
        <f t="shared" si="14"/>
        <v>0</v>
      </c>
    </row>
    <row r="146" spans="1:25" x14ac:dyDescent="0.25">
      <c r="A146" s="1" t="s">
        <v>433</v>
      </c>
      <c r="B146" s="2" t="s">
        <v>562</v>
      </c>
      <c r="C146" s="1" t="s">
        <v>5</v>
      </c>
      <c r="D146" s="2" t="s">
        <v>438</v>
      </c>
      <c r="E146" s="1" t="s">
        <v>548</v>
      </c>
      <c r="F146" s="1" t="s">
        <v>548</v>
      </c>
      <c r="G146" s="3" t="s">
        <v>2883</v>
      </c>
      <c r="H146" s="1"/>
      <c r="I146" s="5" t="s">
        <v>1679</v>
      </c>
      <c r="J146" s="5"/>
      <c r="K146" s="5"/>
      <c r="L146" s="1"/>
      <c r="M146" s="1" t="s">
        <v>946</v>
      </c>
      <c r="N146" s="1">
        <v>1</v>
      </c>
      <c r="O146" s="1" t="s">
        <v>426</v>
      </c>
      <c r="P146" s="1">
        <v>1</v>
      </c>
      <c r="Q146" s="1"/>
      <c r="R146" s="1"/>
      <c r="S146" s="1">
        <v>1</v>
      </c>
      <c r="T146" s="1"/>
      <c r="U146" s="4"/>
      <c r="V146" s="4">
        <f t="shared" si="15"/>
        <v>0</v>
      </c>
      <c r="W146" s="33"/>
      <c r="X146" s="23">
        <f t="shared" si="13"/>
        <v>0</v>
      </c>
      <c r="Y146" s="23">
        <f t="shared" si="14"/>
        <v>0</v>
      </c>
    </row>
    <row r="147" spans="1:25" x14ac:dyDescent="0.25">
      <c r="A147" s="1" t="s">
        <v>433</v>
      </c>
      <c r="B147" s="2" t="s">
        <v>562</v>
      </c>
      <c r="C147" s="1" t="s">
        <v>5</v>
      </c>
      <c r="D147" s="2" t="s">
        <v>438</v>
      </c>
      <c r="E147" s="1" t="s">
        <v>548</v>
      </c>
      <c r="F147" s="1" t="s">
        <v>548</v>
      </c>
      <c r="G147" s="3" t="s">
        <v>2884</v>
      </c>
      <c r="H147" s="1"/>
      <c r="I147" s="5" t="s">
        <v>2385</v>
      </c>
      <c r="J147" s="5"/>
      <c r="K147" s="5"/>
      <c r="L147" s="1"/>
      <c r="M147" s="1" t="s">
        <v>946</v>
      </c>
      <c r="N147" s="1">
        <v>1</v>
      </c>
      <c r="O147" s="1" t="s">
        <v>426</v>
      </c>
      <c r="P147" s="1">
        <v>1</v>
      </c>
      <c r="Q147" s="1"/>
      <c r="R147" s="1"/>
      <c r="S147" s="1">
        <v>1</v>
      </c>
      <c r="T147" s="1"/>
      <c r="U147" s="4"/>
      <c r="V147" s="4">
        <f t="shared" si="15"/>
        <v>0</v>
      </c>
      <c r="W147" s="33"/>
      <c r="X147" s="23">
        <f t="shared" si="13"/>
        <v>0</v>
      </c>
      <c r="Y147" s="23">
        <f t="shared" si="14"/>
        <v>0</v>
      </c>
    </row>
    <row r="148" spans="1:25" x14ac:dyDescent="0.25">
      <c r="A148" s="1" t="s">
        <v>433</v>
      </c>
      <c r="B148" s="2" t="s">
        <v>562</v>
      </c>
      <c r="C148" s="1" t="s">
        <v>5</v>
      </c>
      <c r="D148" s="2" t="s">
        <v>438</v>
      </c>
      <c r="E148" s="1" t="s">
        <v>548</v>
      </c>
      <c r="F148" s="1" t="s">
        <v>548</v>
      </c>
      <c r="G148" s="3" t="s">
        <v>2885</v>
      </c>
      <c r="H148" s="1"/>
      <c r="I148" s="5" t="s">
        <v>907</v>
      </c>
      <c r="J148" s="5"/>
      <c r="K148" s="5"/>
      <c r="L148" s="1"/>
      <c r="M148" s="1" t="s">
        <v>946</v>
      </c>
      <c r="N148" s="1">
        <v>8</v>
      </c>
      <c r="O148" s="1" t="s">
        <v>426</v>
      </c>
      <c r="P148" s="1">
        <v>1</v>
      </c>
      <c r="Q148" s="1"/>
      <c r="R148" s="1"/>
      <c r="S148" s="1">
        <v>1</v>
      </c>
      <c r="T148" s="1"/>
      <c r="U148" s="4"/>
      <c r="V148" s="4">
        <f t="shared" si="15"/>
        <v>0</v>
      </c>
      <c r="W148" s="33"/>
      <c r="X148" s="23">
        <f t="shared" si="13"/>
        <v>0</v>
      </c>
      <c r="Y148" s="23">
        <f t="shared" si="14"/>
        <v>0</v>
      </c>
    </row>
    <row r="149" spans="1:25" x14ac:dyDescent="0.25">
      <c r="A149" s="1" t="s">
        <v>433</v>
      </c>
      <c r="B149" s="2" t="s">
        <v>562</v>
      </c>
      <c r="C149" s="1" t="s">
        <v>5</v>
      </c>
      <c r="D149" s="2" t="s">
        <v>438</v>
      </c>
      <c r="E149" s="1" t="s">
        <v>548</v>
      </c>
      <c r="F149" s="1" t="s">
        <v>548</v>
      </c>
      <c r="G149" s="3" t="s">
        <v>911</v>
      </c>
      <c r="H149" s="1"/>
      <c r="I149" s="5" t="s">
        <v>910</v>
      </c>
      <c r="J149" s="5"/>
      <c r="K149" s="5"/>
      <c r="L149" s="1"/>
      <c r="M149" s="1" t="s">
        <v>946</v>
      </c>
      <c r="N149" s="1">
        <v>1</v>
      </c>
      <c r="O149" s="1" t="s">
        <v>426</v>
      </c>
      <c r="P149" s="1">
        <v>1</v>
      </c>
      <c r="Q149" s="1"/>
      <c r="R149" s="1"/>
      <c r="S149" s="1">
        <v>1</v>
      </c>
      <c r="T149" s="1"/>
      <c r="U149" s="4"/>
      <c r="V149" s="4">
        <f t="shared" si="15"/>
        <v>0</v>
      </c>
      <c r="W149" s="33"/>
      <c r="X149" s="23">
        <f t="shared" si="13"/>
        <v>0</v>
      </c>
      <c r="Y149" s="23">
        <f t="shared" si="14"/>
        <v>0</v>
      </c>
    </row>
    <row r="150" spans="1:25" x14ac:dyDescent="0.25">
      <c r="A150" s="1" t="s">
        <v>433</v>
      </c>
      <c r="B150" s="2">
        <v>10</v>
      </c>
      <c r="C150" s="1" t="s">
        <v>38</v>
      </c>
      <c r="D150" s="2" t="s">
        <v>438</v>
      </c>
      <c r="E150" s="1" t="s">
        <v>548</v>
      </c>
      <c r="F150" s="1" t="s">
        <v>548</v>
      </c>
      <c r="G150" s="3" t="s">
        <v>1197</v>
      </c>
      <c r="H150" s="1"/>
      <c r="I150" s="5" t="s">
        <v>1198</v>
      </c>
      <c r="J150" s="5"/>
      <c r="K150" s="5"/>
      <c r="L150" s="1"/>
      <c r="M150" s="1" t="s">
        <v>946</v>
      </c>
      <c r="N150" s="1">
        <v>1</v>
      </c>
      <c r="O150" s="1" t="s">
        <v>426</v>
      </c>
      <c r="P150" s="1">
        <v>1</v>
      </c>
      <c r="Q150" s="1"/>
      <c r="R150" s="1"/>
      <c r="S150" s="1">
        <v>1</v>
      </c>
      <c r="T150" s="1"/>
      <c r="U150" s="4"/>
      <c r="V150" s="4">
        <f t="shared" si="15"/>
        <v>0</v>
      </c>
      <c r="W150" s="33"/>
      <c r="X150" s="23">
        <f t="shared" si="13"/>
        <v>0</v>
      </c>
      <c r="Y150" s="23">
        <f t="shared" si="14"/>
        <v>0</v>
      </c>
    </row>
    <row r="151" spans="1:25" x14ac:dyDescent="0.25">
      <c r="A151" s="1" t="s">
        <v>433</v>
      </c>
      <c r="B151" s="1">
        <v>10</v>
      </c>
      <c r="C151" s="1" t="s">
        <v>38</v>
      </c>
      <c r="D151" s="2" t="s">
        <v>438</v>
      </c>
      <c r="E151" s="1" t="s">
        <v>548</v>
      </c>
      <c r="F151" s="1" t="s">
        <v>548</v>
      </c>
      <c r="G151" s="3" t="s">
        <v>2013</v>
      </c>
      <c r="H151" s="1"/>
      <c r="I151" s="5" t="s">
        <v>2012</v>
      </c>
      <c r="J151" s="5"/>
      <c r="K151" s="5"/>
      <c r="L151" s="1"/>
      <c r="M151" s="1" t="s">
        <v>946</v>
      </c>
      <c r="N151" s="1">
        <v>1</v>
      </c>
      <c r="O151" s="1" t="s">
        <v>426</v>
      </c>
      <c r="P151" s="1">
        <v>1</v>
      </c>
      <c r="Q151" s="1"/>
      <c r="R151" s="1"/>
      <c r="S151" s="1">
        <v>1</v>
      </c>
      <c r="T151" s="1"/>
      <c r="U151" s="4"/>
      <c r="V151" s="4">
        <f t="shared" si="15"/>
        <v>0</v>
      </c>
      <c r="W151" s="33"/>
      <c r="X151" s="23">
        <f t="shared" si="13"/>
        <v>0</v>
      </c>
      <c r="Y151" s="23">
        <f t="shared" si="14"/>
        <v>0</v>
      </c>
    </row>
    <row r="152" spans="1:25" x14ac:dyDescent="0.25">
      <c r="A152" s="1" t="s">
        <v>433</v>
      </c>
      <c r="B152" s="2">
        <v>10</v>
      </c>
      <c r="C152" s="1" t="s">
        <v>38</v>
      </c>
      <c r="D152" s="2" t="s">
        <v>438</v>
      </c>
      <c r="E152" s="1" t="s">
        <v>548</v>
      </c>
      <c r="F152" s="1" t="s">
        <v>548</v>
      </c>
      <c r="G152" s="3" t="s">
        <v>1199</v>
      </c>
      <c r="H152" s="1"/>
      <c r="I152" s="5" t="s">
        <v>1200</v>
      </c>
      <c r="J152" s="5"/>
      <c r="K152" s="5"/>
      <c r="L152" s="1"/>
      <c r="M152" s="1" t="s">
        <v>946</v>
      </c>
      <c r="N152" s="1">
        <v>1</v>
      </c>
      <c r="O152" s="1" t="s">
        <v>426</v>
      </c>
      <c r="P152" s="1">
        <v>1</v>
      </c>
      <c r="Q152" s="1"/>
      <c r="R152" s="1"/>
      <c r="S152" s="1">
        <v>1</v>
      </c>
      <c r="T152" s="1"/>
      <c r="U152" s="4"/>
      <c r="V152" s="4">
        <f t="shared" si="15"/>
        <v>0</v>
      </c>
      <c r="W152" s="33"/>
      <c r="X152" s="23">
        <f t="shared" si="13"/>
        <v>0</v>
      </c>
      <c r="Y152" s="23">
        <f t="shared" si="14"/>
        <v>0</v>
      </c>
    </row>
    <row r="153" spans="1:25" x14ac:dyDescent="0.25">
      <c r="A153" s="1" t="s">
        <v>433</v>
      </c>
      <c r="B153" s="1">
        <v>10</v>
      </c>
      <c r="C153" s="1" t="s">
        <v>71</v>
      </c>
      <c r="D153" s="2" t="s">
        <v>438</v>
      </c>
      <c r="E153" s="1" t="s">
        <v>548</v>
      </c>
      <c r="F153" s="1" t="s">
        <v>548</v>
      </c>
      <c r="G153" s="3" t="s">
        <v>1751</v>
      </c>
      <c r="H153" s="1"/>
      <c r="I153" s="5" t="s">
        <v>1752</v>
      </c>
      <c r="J153" s="5"/>
      <c r="K153" s="5"/>
      <c r="L153" s="1"/>
      <c r="M153" s="1" t="s">
        <v>946</v>
      </c>
      <c r="N153" s="1">
        <v>1</v>
      </c>
      <c r="O153" s="1" t="s">
        <v>426</v>
      </c>
      <c r="P153" s="1">
        <v>1</v>
      </c>
      <c r="Q153" s="1"/>
      <c r="R153" s="1"/>
      <c r="S153" s="1">
        <v>1</v>
      </c>
      <c r="T153" s="1"/>
      <c r="U153" s="4"/>
      <c r="V153" s="4">
        <f t="shared" si="15"/>
        <v>0</v>
      </c>
      <c r="W153" s="33"/>
      <c r="X153" s="23">
        <f t="shared" si="13"/>
        <v>0</v>
      </c>
      <c r="Y153" s="23">
        <f t="shared" si="14"/>
        <v>0</v>
      </c>
    </row>
    <row r="154" spans="1:25" x14ac:dyDescent="0.25">
      <c r="A154" s="1" t="s">
        <v>433</v>
      </c>
      <c r="B154" s="1">
        <v>10</v>
      </c>
      <c r="C154" s="1" t="s">
        <v>71</v>
      </c>
      <c r="D154" s="2" t="s">
        <v>438</v>
      </c>
      <c r="E154" s="1" t="s">
        <v>548</v>
      </c>
      <c r="F154" s="1" t="s">
        <v>548</v>
      </c>
      <c r="G154" s="3" t="s">
        <v>2972</v>
      </c>
      <c r="H154" s="1"/>
      <c r="I154" s="5" t="s">
        <v>1750</v>
      </c>
      <c r="J154" s="5"/>
      <c r="K154" s="5"/>
      <c r="L154" s="1"/>
      <c r="M154" s="1" t="s">
        <v>946</v>
      </c>
      <c r="N154" s="1">
        <v>5</v>
      </c>
      <c r="O154" s="1" t="s">
        <v>426</v>
      </c>
      <c r="P154" s="1">
        <v>5</v>
      </c>
      <c r="Q154" s="1"/>
      <c r="R154" s="1"/>
      <c r="S154" s="1">
        <v>1</v>
      </c>
      <c r="T154" s="1"/>
      <c r="U154" s="4"/>
      <c r="V154" s="4">
        <f t="shared" si="15"/>
        <v>0</v>
      </c>
      <c r="W154" s="33"/>
      <c r="X154" s="23">
        <f t="shared" si="13"/>
        <v>0</v>
      </c>
      <c r="Y154" s="23">
        <f t="shared" si="14"/>
        <v>0</v>
      </c>
    </row>
    <row r="155" spans="1:25" x14ac:dyDescent="0.25">
      <c r="A155" s="1" t="s">
        <v>433</v>
      </c>
      <c r="B155" s="1">
        <v>10</v>
      </c>
      <c r="C155" s="1" t="s">
        <v>200</v>
      </c>
      <c r="D155" s="2" t="s">
        <v>438</v>
      </c>
      <c r="E155" s="1" t="s">
        <v>548</v>
      </c>
      <c r="F155" s="1" t="s">
        <v>548</v>
      </c>
      <c r="G155" s="3" t="s">
        <v>1902</v>
      </c>
      <c r="H155" s="1"/>
      <c r="I155" s="5" t="s">
        <v>971</v>
      </c>
      <c r="J155" s="5"/>
      <c r="K155" s="5"/>
      <c r="L155" s="1"/>
      <c r="M155" s="1" t="s">
        <v>946</v>
      </c>
      <c r="N155" s="1">
        <v>1</v>
      </c>
      <c r="O155" s="1" t="s">
        <v>426</v>
      </c>
      <c r="P155" s="1">
        <v>1</v>
      </c>
      <c r="Q155" s="1"/>
      <c r="R155" s="1"/>
      <c r="S155" s="1">
        <v>1</v>
      </c>
      <c r="T155" s="1"/>
      <c r="U155" s="4"/>
      <c r="V155" s="4">
        <f t="shared" si="15"/>
        <v>0</v>
      </c>
      <c r="W155" s="33"/>
      <c r="X155" s="23">
        <f t="shared" si="13"/>
        <v>0</v>
      </c>
      <c r="Y155" s="23">
        <f t="shared" si="14"/>
        <v>0</v>
      </c>
    </row>
    <row r="156" spans="1:25" x14ac:dyDescent="0.25">
      <c r="A156" s="1" t="s">
        <v>433</v>
      </c>
      <c r="B156" s="1">
        <v>10</v>
      </c>
      <c r="C156" s="1" t="s">
        <v>200</v>
      </c>
      <c r="D156" s="2" t="s">
        <v>438</v>
      </c>
      <c r="E156" s="1" t="s">
        <v>548</v>
      </c>
      <c r="F156" s="1" t="s">
        <v>548</v>
      </c>
      <c r="G156" s="3" t="s">
        <v>2082</v>
      </c>
      <c r="H156" s="1"/>
      <c r="I156" s="5" t="s">
        <v>2081</v>
      </c>
      <c r="J156" s="5"/>
      <c r="K156" s="5"/>
      <c r="L156" s="1"/>
      <c r="M156" s="1" t="s">
        <v>946</v>
      </c>
      <c r="N156" s="1">
        <v>1</v>
      </c>
      <c r="O156" s="1" t="s">
        <v>426</v>
      </c>
      <c r="P156" s="1">
        <v>1</v>
      </c>
      <c r="Q156" s="1"/>
      <c r="R156" s="1"/>
      <c r="S156" s="1">
        <v>1</v>
      </c>
      <c r="T156" s="1"/>
      <c r="U156" s="4"/>
      <c r="V156" s="4">
        <f t="shared" si="15"/>
        <v>0</v>
      </c>
      <c r="W156" s="33"/>
      <c r="X156" s="23">
        <f t="shared" si="13"/>
        <v>0</v>
      </c>
      <c r="Y156" s="23">
        <f t="shared" si="14"/>
        <v>0</v>
      </c>
    </row>
    <row r="157" spans="1:25" x14ac:dyDescent="0.25">
      <c r="A157" s="1" t="s">
        <v>433</v>
      </c>
      <c r="B157" s="1">
        <v>10</v>
      </c>
      <c r="C157" s="1" t="s">
        <v>332</v>
      </c>
      <c r="D157" s="2" t="s">
        <v>448</v>
      </c>
      <c r="E157" s="1" t="s">
        <v>548</v>
      </c>
      <c r="F157" s="1" t="s">
        <v>548</v>
      </c>
      <c r="G157" s="3" t="s">
        <v>1904</v>
      </c>
      <c r="H157" s="122">
        <v>5513222010</v>
      </c>
      <c r="I157" s="15" t="s">
        <v>3432</v>
      </c>
      <c r="J157" s="5"/>
      <c r="K157" s="5"/>
      <c r="L157" s="1"/>
      <c r="M157" s="1" t="s">
        <v>946</v>
      </c>
      <c r="N157" s="1">
        <v>3</v>
      </c>
      <c r="O157" s="1" t="s">
        <v>426</v>
      </c>
      <c r="P157" s="1">
        <v>1</v>
      </c>
      <c r="Q157" s="1"/>
      <c r="R157" s="1"/>
      <c r="S157" s="1">
        <v>1</v>
      </c>
      <c r="T157" s="1"/>
      <c r="U157" s="4">
        <v>34.4</v>
      </c>
      <c r="V157" s="4">
        <f t="shared" si="15"/>
        <v>103.19999999999999</v>
      </c>
      <c r="W157" s="33"/>
      <c r="X157" s="23">
        <f t="shared" si="13"/>
        <v>34.4</v>
      </c>
      <c r="Y157" s="23">
        <f t="shared" si="14"/>
        <v>103.19999999999999</v>
      </c>
    </row>
    <row r="158" spans="1:25" x14ac:dyDescent="0.25">
      <c r="A158" s="1" t="s">
        <v>433</v>
      </c>
      <c r="B158" s="1">
        <v>10</v>
      </c>
      <c r="C158" s="1" t="s">
        <v>200</v>
      </c>
      <c r="D158" s="2" t="s">
        <v>438</v>
      </c>
      <c r="E158" s="1" t="s">
        <v>548</v>
      </c>
      <c r="F158" s="1" t="s">
        <v>548</v>
      </c>
      <c r="G158" s="3" t="s">
        <v>2409</v>
      </c>
      <c r="H158" s="1"/>
      <c r="I158" s="5" t="s">
        <v>893</v>
      </c>
      <c r="J158" s="5"/>
      <c r="K158" s="5"/>
      <c r="L158" s="1"/>
      <c r="M158" s="1" t="s">
        <v>946</v>
      </c>
      <c r="N158" s="1">
        <v>1</v>
      </c>
      <c r="O158" s="1" t="s">
        <v>426</v>
      </c>
      <c r="P158" s="1">
        <v>1</v>
      </c>
      <c r="Q158" s="1"/>
      <c r="R158" s="1"/>
      <c r="S158" s="1">
        <v>1</v>
      </c>
      <c r="T158" s="1"/>
      <c r="U158" s="4"/>
      <c r="V158" s="4">
        <f t="shared" si="15"/>
        <v>0</v>
      </c>
      <c r="W158" s="33"/>
      <c r="X158" s="23">
        <f t="shared" si="13"/>
        <v>0</v>
      </c>
      <c r="Y158" s="23">
        <f t="shared" si="14"/>
        <v>0</v>
      </c>
    </row>
    <row r="159" spans="1:25" x14ac:dyDescent="0.25">
      <c r="A159" s="1" t="s">
        <v>433</v>
      </c>
      <c r="B159" s="1">
        <v>10</v>
      </c>
      <c r="C159" s="1" t="s">
        <v>200</v>
      </c>
      <c r="D159" s="2" t="s">
        <v>438</v>
      </c>
      <c r="E159" s="1" t="s">
        <v>548</v>
      </c>
      <c r="F159" s="1" t="s">
        <v>548</v>
      </c>
      <c r="G159" s="3" t="s">
        <v>1901</v>
      </c>
      <c r="H159" s="1"/>
      <c r="I159" s="5" t="s">
        <v>67</v>
      </c>
      <c r="J159" s="5"/>
      <c r="K159" s="5"/>
      <c r="L159" s="1"/>
      <c r="M159" s="1" t="s">
        <v>946</v>
      </c>
      <c r="N159" s="1">
        <v>2</v>
      </c>
      <c r="O159" s="1" t="s">
        <v>426</v>
      </c>
      <c r="P159" s="1">
        <v>1</v>
      </c>
      <c r="Q159" s="1"/>
      <c r="R159" s="1"/>
      <c r="S159" s="1">
        <v>1</v>
      </c>
      <c r="T159" s="1"/>
      <c r="U159" s="4"/>
      <c r="V159" s="4">
        <f t="shared" si="15"/>
        <v>0</v>
      </c>
      <c r="W159" s="33"/>
      <c r="X159" s="23">
        <f t="shared" si="13"/>
        <v>0</v>
      </c>
      <c r="Y159" s="23">
        <f t="shared" si="14"/>
        <v>0</v>
      </c>
    </row>
    <row r="160" spans="1:25" x14ac:dyDescent="0.25">
      <c r="A160" s="1" t="s">
        <v>433</v>
      </c>
      <c r="B160" s="1">
        <v>10</v>
      </c>
      <c r="C160" s="1" t="s">
        <v>200</v>
      </c>
      <c r="D160" s="2" t="s">
        <v>438</v>
      </c>
      <c r="E160" s="1" t="s">
        <v>548</v>
      </c>
      <c r="F160" s="1" t="s">
        <v>548</v>
      </c>
      <c r="G160" s="3" t="s">
        <v>2048</v>
      </c>
      <c r="H160" s="1"/>
      <c r="I160" s="5" t="s">
        <v>2047</v>
      </c>
      <c r="J160" s="5"/>
      <c r="K160" s="5"/>
      <c r="L160" s="1"/>
      <c r="M160" s="1" t="s">
        <v>946</v>
      </c>
      <c r="N160" s="1">
        <v>4</v>
      </c>
      <c r="O160" s="1" t="s">
        <v>426</v>
      </c>
      <c r="P160" s="1">
        <v>1</v>
      </c>
      <c r="Q160" s="1"/>
      <c r="R160" s="1"/>
      <c r="S160" s="1">
        <v>1</v>
      </c>
      <c r="T160" s="1"/>
      <c r="U160" s="4"/>
      <c r="V160" s="4">
        <f t="shared" si="15"/>
        <v>0</v>
      </c>
      <c r="W160" s="33"/>
      <c r="X160" s="23">
        <f t="shared" si="13"/>
        <v>0</v>
      </c>
      <c r="Y160" s="23">
        <f t="shared" si="14"/>
        <v>0</v>
      </c>
    </row>
    <row r="161" spans="1:27" x14ac:dyDescent="0.25">
      <c r="A161" s="1" t="s">
        <v>433</v>
      </c>
      <c r="B161" s="1">
        <v>10</v>
      </c>
      <c r="C161" s="1" t="s">
        <v>200</v>
      </c>
      <c r="D161" s="2" t="s">
        <v>438</v>
      </c>
      <c r="E161" s="1" t="s">
        <v>548</v>
      </c>
      <c r="F161" s="1" t="s">
        <v>548</v>
      </c>
      <c r="G161" s="3" t="s">
        <v>2974</v>
      </c>
      <c r="H161" s="1"/>
      <c r="I161" s="5" t="s">
        <v>2027</v>
      </c>
      <c r="J161" s="5"/>
      <c r="K161" s="5"/>
      <c r="L161" s="1"/>
      <c r="M161" s="1" t="s">
        <v>946</v>
      </c>
      <c r="N161" s="1">
        <v>2</v>
      </c>
      <c r="O161" s="1" t="s">
        <v>426</v>
      </c>
      <c r="P161" s="1">
        <v>1</v>
      </c>
      <c r="Q161" s="1"/>
      <c r="R161" s="1"/>
      <c r="S161" s="1">
        <v>1</v>
      </c>
      <c r="T161" s="1"/>
      <c r="U161" s="4"/>
      <c r="V161" s="4">
        <f t="shared" si="15"/>
        <v>0</v>
      </c>
      <c r="W161" s="33"/>
      <c r="X161" s="23">
        <f t="shared" si="13"/>
        <v>0</v>
      </c>
      <c r="Y161" s="23">
        <f t="shared" si="14"/>
        <v>0</v>
      </c>
    </row>
    <row r="162" spans="1:27" x14ac:dyDescent="0.25">
      <c r="A162" s="1" t="s">
        <v>433</v>
      </c>
      <c r="B162" s="1">
        <v>10</v>
      </c>
      <c r="C162" s="1" t="s">
        <v>5</v>
      </c>
      <c r="D162" s="2" t="s">
        <v>448</v>
      </c>
      <c r="E162" s="1" t="s">
        <v>548</v>
      </c>
      <c r="F162" s="1" t="s">
        <v>548</v>
      </c>
      <c r="G162" s="3" t="s">
        <v>2017</v>
      </c>
      <c r="H162" s="1"/>
      <c r="I162" s="5" t="s">
        <v>2016</v>
      </c>
      <c r="J162" s="5"/>
      <c r="K162" s="5"/>
      <c r="L162" s="1"/>
      <c r="M162" s="1" t="s">
        <v>946</v>
      </c>
      <c r="N162" s="1">
        <v>2</v>
      </c>
      <c r="O162" s="1" t="s">
        <v>426</v>
      </c>
      <c r="P162" s="1">
        <v>1</v>
      </c>
      <c r="Q162" s="1"/>
      <c r="R162" s="1"/>
      <c r="S162" s="1">
        <v>1</v>
      </c>
      <c r="T162" s="1"/>
      <c r="U162" s="4"/>
      <c r="V162" s="4">
        <f t="shared" si="15"/>
        <v>0</v>
      </c>
      <c r="W162" s="33"/>
      <c r="X162" s="23">
        <f t="shared" si="13"/>
        <v>0</v>
      </c>
      <c r="Y162" s="23">
        <f t="shared" si="14"/>
        <v>0</v>
      </c>
    </row>
    <row r="163" spans="1:27" x14ac:dyDescent="0.25">
      <c r="A163" s="1" t="s">
        <v>433</v>
      </c>
      <c r="B163" s="1">
        <v>10</v>
      </c>
      <c r="C163" s="1" t="s">
        <v>5</v>
      </c>
      <c r="D163" s="2" t="s">
        <v>448</v>
      </c>
      <c r="E163" s="1" t="s">
        <v>548</v>
      </c>
      <c r="F163" s="1" t="s">
        <v>548</v>
      </c>
      <c r="G163" s="3" t="s">
        <v>2411</v>
      </c>
      <c r="H163" s="1"/>
      <c r="I163" s="5" t="s">
        <v>2025</v>
      </c>
      <c r="J163" s="5"/>
      <c r="K163" s="5"/>
      <c r="L163" s="1"/>
      <c r="M163" s="1" t="s">
        <v>946</v>
      </c>
      <c r="N163" s="1">
        <v>1</v>
      </c>
      <c r="O163" s="1" t="s">
        <v>426</v>
      </c>
      <c r="P163" s="1">
        <v>1</v>
      </c>
      <c r="Q163" s="1"/>
      <c r="R163" s="1"/>
      <c r="S163" s="1">
        <v>1</v>
      </c>
      <c r="T163" s="1"/>
      <c r="U163" s="4"/>
      <c r="V163" s="4">
        <f t="shared" si="15"/>
        <v>0</v>
      </c>
      <c r="W163" s="33"/>
      <c r="X163" s="23">
        <f t="shared" si="13"/>
        <v>0</v>
      </c>
      <c r="Y163" s="23">
        <f t="shared" si="14"/>
        <v>0</v>
      </c>
    </row>
    <row r="164" spans="1:27" x14ac:dyDescent="0.25">
      <c r="A164" s="1" t="s">
        <v>433</v>
      </c>
      <c r="B164" s="1">
        <v>10</v>
      </c>
      <c r="C164" s="1" t="s">
        <v>5</v>
      </c>
      <c r="D164" s="2" t="s">
        <v>448</v>
      </c>
      <c r="E164" s="1" t="s">
        <v>548</v>
      </c>
      <c r="F164" s="1" t="s">
        <v>548</v>
      </c>
      <c r="G164" s="3" t="s">
        <v>2895</v>
      </c>
      <c r="H164" s="1"/>
      <c r="I164" s="5" t="s">
        <v>2083</v>
      </c>
      <c r="J164" s="5"/>
      <c r="K164" s="5"/>
      <c r="L164" s="1"/>
      <c r="M164" s="1" t="s">
        <v>946</v>
      </c>
      <c r="N164" s="1">
        <v>10</v>
      </c>
      <c r="O164" s="1" t="s">
        <v>426</v>
      </c>
      <c r="P164" s="1">
        <v>10</v>
      </c>
      <c r="Q164" s="1"/>
      <c r="R164" s="1"/>
      <c r="S164" s="1">
        <v>1</v>
      </c>
      <c r="T164" s="1"/>
      <c r="U164" s="4"/>
      <c r="V164" s="4">
        <f t="shared" si="15"/>
        <v>0</v>
      </c>
      <c r="W164" s="33"/>
      <c r="X164" s="23">
        <f t="shared" si="13"/>
        <v>0</v>
      </c>
      <c r="Y164" s="23">
        <f t="shared" si="14"/>
        <v>0</v>
      </c>
    </row>
    <row r="165" spans="1:27" x14ac:dyDescent="0.25">
      <c r="A165" s="1" t="s">
        <v>433</v>
      </c>
      <c r="B165" s="2" t="s">
        <v>562</v>
      </c>
      <c r="C165" s="1" t="s">
        <v>5</v>
      </c>
      <c r="D165" s="2" t="s">
        <v>448</v>
      </c>
      <c r="E165" s="1" t="s">
        <v>548</v>
      </c>
      <c r="F165" s="1" t="s">
        <v>548</v>
      </c>
      <c r="G165" s="3" t="s">
        <v>3041</v>
      </c>
      <c r="H165" s="1"/>
      <c r="I165" s="5" t="s">
        <v>1690</v>
      </c>
      <c r="J165" s="5"/>
      <c r="K165" s="5"/>
      <c r="L165" s="1"/>
      <c r="M165" s="1" t="s">
        <v>946</v>
      </c>
      <c r="N165" s="1">
        <v>1</v>
      </c>
      <c r="O165" s="1" t="s">
        <v>426</v>
      </c>
      <c r="P165" s="1">
        <v>1</v>
      </c>
      <c r="Q165" s="1"/>
      <c r="R165" s="1"/>
      <c r="S165" s="1">
        <v>1</v>
      </c>
      <c r="T165" s="1"/>
      <c r="U165" s="4"/>
      <c r="V165" s="4">
        <f t="shared" si="15"/>
        <v>0</v>
      </c>
      <c r="W165" s="33"/>
      <c r="X165" s="23">
        <f t="shared" si="13"/>
        <v>0</v>
      </c>
      <c r="Y165" s="23">
        <f t="shared" si="14"/>
        <v>0</v>
      </c>
    </row>
    <row r="166" spans="1:27" x14ac:dyDescent="0.25">
      <c r="A166" s="1" t="s">
        <v>433</v>
      </c>
      <c r="B166" s="2" t="s">
        <v>562</v>
      </c>
      <c r="C166" s="1" t="s">
        <v>5</v>
      </c>
      <c r="D166" s="2" t="s">
        <v>448</v>
      </c>
      <c r="E166" s="1" t="s">
        <v>548</v>
      </c>
      <c r="F166" s="1" t="s">
        <v>548</v>
      </c>
      <c r="G166" s="3" t="s">
        <v>2887</v>
      </c>
      <c r="H166" s="1"/>
      <c r="I166" s="5" t="s">
        <v>925</v>
      </c>
      <c r="J166" s="5"/>
      <c r="K166" s="5"/>
      <c r="L166" s="1"/>
      <c r="M166" s="1" t="s">
        <v>946</v>
      </c>
      <c r="N166" s="1">
        <v>3</v>
      </c>
      <c r="O166" s="1" t="s">
        <v>426</v>
      </c>
      <c r="P166" s="1">
        <v>1</v>
      </c>
      <c r="Q166" s="1"/>
      <c r="R166" s="1"/>
      <c r="S166" s="1">
        <v>1</v>
      </c>
      <c r="T166" s="1"/>
      <c r="U166" s="4"/>
      <c r="V166" s="4">
        <f t="shared" si="15"/>
        <v>0</v>
      </c>
      <c r="W166" s="33"/>
      <c r="X166" s="23">
        <f t="shared" si="13"/>
        <v>0</v>
      </c>
      <c r="Y166" s="23">
        <f t="shared" si="14"/>
        <v>0</v>
      </c>
    </row>
    <row r="167" spans="1:27" x14ac:dyDescent="0.25">
      <c r="A167" s="1" t="s">
        <v>433</v>
      </c>
      <c r="B167" s="2" t="s">
        <v>562</v>
      </c>
      <c r="C167" s="1" t="s">
        <v>5</v>
      </c>
      <c r="D167" s="2" t="s">
        <v>448</v>
      </c>
      <c r="E167" s="1" t="s">
        <v>548</v>
      </c>
      <c r="F167" s="1" t="s">
        <v>548</v>
      </c>
      <c r="G167" s="3" t="s">
        <v>2886</v>
      </c>
      <c r="H167" s="1"/>
      <c r="I167" s="5" t="s">
        <v>930</v>
      </c>
      <c r="J167" s="5"/>
      <c r="K167" s="5"/>
      <c r="L167" s="1"/>
      <c r="M167" s="1" t="s">
        <v>946</v>
      </c>
      <c r="N167" s="1">
        <v>1</v>
      </c>
      <c r="O167" s="1" t="s">
        <v>426</v>
      </c>
      <c r="P167" s="1">
        <v>1</v>
      </c>
      <c r="Q167" s="1"/>
      <c r="R167" s="1"/>
      <c r="S167" s="1">
        <v>1</v>
      </c>
      <c r="T167" s="1"/>
      <c r="U167" s="4"/>
      <c r="V167" s="4">
        <f t="shared" si="15"/>
        <v>0</v>
      </c>
      <c r="W167" s="33"/>
      <c r="X167" s="23">
        <f t="shared" si="13"/>
        <v>0</v>
      </c>
      <c r="Y167" s="23">
        <f t="shared" si="14"/>
        <v>0</v>
      </c>
    </row>
    <row r="168" spans="1:27" x14ac:dyDescent="0.25">
      <c r="A168" s="1" t="s">
        <v>433</v>
      </c>
      <c r="B168" s="2" t="s">
        <v>562</v>
      </c>
      <c r="C168" s="1" t="s">
        <v>5</v>
      </c>
      <c r="D168" s="2" t="s">
        <v>448</v>
      </c>
      <c r="E168" s="1" t="s">
        <v>548</v>
      </c>
      <c r="F168" s="1" t="s">
        <v>548</v>
      </c>
      <c r="G168" s="3" t="s">
        <v>2888</v>
      </c>
      <c r="H168" s="1"/>
      <c r="I168" s="5" t="s">
        <v>920</v>
      </c>
      <c r="J168" s="5"/>
      <c r="K168" s="5"/>
      <c r="L168" s="1"/>
      <c r="M168" s="1" t="s">
        <v>946</v>
      </c>
      <c r="N168" s="1">
        <v>1</v>
      </c>
      <c r="O168" s="1" t="s">
        <v>426</v>
      </c>
      <c r="P168" s="1">
        <v>1</v>
      </c>
      <c r="Q168" s="1"/>
      <c r="R168" s="1"/>
      <c r="S168" s="1">
        <v>1</v>
      </c>
      <c r="T168" s="1"/>
      <c r="U168" s="4"/>
      <c r="V168" s="4">
        <f t="shared" si="15"/>
        <v>0</v>
      </c>
      <c r="W168" s="33"/>
      <c r="X168" s="23">
        <f t="shared" si="13"/>
        <v>0</v>
      </c>
      <c r="Y168" s="23">
        <f t="shared" si="14"/>
        <v>0</v>
      </c>
    </row>
    <row r="169" spans="1:27" x14ac:dyDescent="0.25">
      <c r="A169" s="1" t="s">
        <v>433</v>
      </c>
      <c r="B169" s="2" t="s">
        <v>562</v>
      </c>
      <c r="C169" s="1" t="s">
        <v>5</v>
      </c>
      <c r="D169" s="2" t="s">
        <v>448</v>
      </c>
      <c r="E169" s="1" t="s">
        <v>548</v>
      </c>
      <c r="F169" s="1" t="s">
        <v>548</v>
      </c>
      <c r="G169" s="3" t="s">
        <v>2889</v>
      </c>
      <c r="H169" s="1"/>
      <c r="I169" s="5" t="s">
        <v>926</v>
      </c>
      <c r="J169" s="5"/>
      <c r="K169" s="5"/>
      <c r="L169" s="1"/>
      <c r="M169" s="1" t="s">
        <v>946</v>
      </c>
      <c r="N169" s="1">
        <v>2</v>
      </c>
      <c r="O169" s="1" t="s">
        <v>426</v>
      </c>
      <c r="P169" s="1">
        <v>1</v>
      </c>
      <c r="Q169" s="1"/>
      <c r="R169" s="1"/>
      <c r="S169" s="1">
        <v>1</v>
      </c>
      <c r="T169" s="1"/>
      <c r="U169" s="4"/>
      <c r="V169" s="4">
        <f t="shared" si="15"/>
        <v>0</v>
      </c>
      <c r="W169" s="33"/>
      <c r="X169" s="23">
        <f t="shared" si="13"/>
        <v>0</v>
      </c>
      <c r="Y169" s="23">
        <f t="shared" si="14"/>
        <v>0</v>
      </c>
    </row>
    <row r="170" spans="1:27" x14ac:dyDescent="0.25">
      <c r="A170" s="1" t="s">
        <v>433</v>
      </c>
      <c r="B170" s="2" t="s">
        <v>562</v>
      </c>
      <c r="C170" s="1" t="s">
        <v>5</v>
      </c>
      <c r="D170" s="2" t="s">
        <v>448</v>
      </c>
      <c r="E170" s="1" t="s">
        <v>548</v>
      </c>
      <c r="F170" s="1" t="s">
        <v>548</v>
      </c>
      <c r="G170" s="3" t="s">
        <v>1748</v>
      </c>
      <c r="H170" s="1"/>
      <c r="I170" s="5" t="s">
        <v>1434</v>
      </c>
      <c r="J170" s="5"/>
      <c r="K170" s="5"/>
      <c r="L170" s="1"/>
      <c r="M170" s="1" t="s">
        <v>946</v>
      </c>
      <c r="N170" s="1">
        <v>1</v>
      </c>
      <c r="O170" s="1" t="s">
        <v>426</v>
      </c>
      <c r="P170" s="1">
        <v>1</v>
      </c>
      <c r="Q170" s="1"/>
      <c r="R170" s="1"/>
      <c r="S170" s="1">
        <v>1</v>
      </c>
      <c r="T170" s="1"/>
      <c r="U170" s="4"/>
      <c r="V170" s="4">
        <f t="shared" si="15"/>
        <v>0</v>
      </c>
      <c r="W170" s="33"/>
      <c r="X170" s="23">
        <f t="shared" si="13"/>
        <v>0</v>
      </c>
      <c r="Y170" s="23">
        <f t="shared" si="14"/>
        <v>0</v>
      </c>
    </row>
    <row r="171" spans="1:27" x14ac:dyDescent="0.25">
      <c r="A171" s="1" t="s">
        <v>433</v>
      </c>
      <c r="B171" s="2" t="s">
        <v>562</v>
      </c>
      <c r="C171" s="1" t="s">
        <v>5</v>
      </c>
      <c r="D171" s="2" t="s">
        <v>448</v>
      </c>
      <c r="E171" s="1" t="s">
        <v>548</v>
      </c>
      <c r="F171" s="1" t="s">
        <v>548</v>
      </c>
      <c r="G171" s="3" t="s">
        <v>2890</v>
      </c>
      <c r="H171" s="1"/>
      <c r="I171" s="5" t="s">
        <v>924</v>
      </c>
      <c r="J171" s="5"/>
      <c r="K171" s="5"/>
      <c r="L171" s="1"/>
      <c r="M171" s="1" t="s">
        <v>946</v>
      </c>
      <c r="N171" s="1">
        <v>1</v>
      </c>
      <c r="O171" s="1" t="s">
        <v>426</v>
      </c>
      <c r="P171" s="1">
        <v>1</v>
      </c>
      <c r="Q171" s="1"/>
      <c r="R171" s="1"/>
      <c r="S171" s="1">
        <v>1</v>
      </c>
      <c r="T171" s="1"/>
      <c r="U171" s="4"/>
      <c r="V171" s="4">
        <f t="shared" si="15"/>
        <v>0</v>
      </c>
      <c r="W171" s="33"/>
      <c r="X171" s="23">
        <f t="shared" si="13"/>
        <v>0</v>
      </c>
      <c r="Y171" s="23">
        <f t="shared" si="14"/>
        <v>0</v>
      </c>
    </row>
    <row r="172" spans="1:27" x14ac:dyDescent="0.25">
      <c r="A172" s="1" t="s">
        <v>433</v>
      </c>
      <c r="B172" s="2" t="s">
        <v>562</v>
      </c>
      <c r="C172" s="1" t="s">
        <v>5</v>
      </c>
      <c r="D172" s="2" t="s">
        <v>448</v>
      </c>
      <c r="E172" s="1" t="s">
        <v>548</v>
      </c>
      <c r="F172" s="1" t="s">
        <v>548</v>
      </c>
      <c r="G172" s="3" t="s">
        <v>2891</v>
      </c>
      <c r="H172" s="1"/>
      <c r="I172" s="5" t="s">
        <v>928</v>
      </c>
      <c r="J172" s="5"/>
      <c r="K172" s="5"/>
      <c r="L172" s="1"/>
      <c r="M172" s="1" t="s">
        <v>946</v>
      </c>
      <c r="N172" s="1">
        <v>1</v>
      </c>
      <c r="O172" s="1" t="s">
        <v>426</v>
      </c>
      <c r="P172" s="1">
        <v>1</v>
      </c>
      <c r="Q172" s="1"/>
      <c r="R172" s="1"/>
      <c r="S172" s="1">
        <v>1</v>
      </c>
      <c r="T172" s="1"/>
      <c r="U172" s="4"/>
      <c r="V172" s="4">
        <f t="shared" si="15"/>
        <v>0</v>
      </c>
      <c r="W172" s="33"/>
      <c r="X172" s="23">
        <f t="shared" si="13"/>
        <v>0</v>
      </c>
      <c r="Y172" s="23">
        <f t="shared" si="14"/>
        <v>0</v>
      </c>
    </row>
    <row r="173" spans="1:27" s="88" customFormat="1" x14ac:dyDescent="0.25">
      <c r="A173" s="93" t="s">
        <v>433</v>
      </c>
      <c r="B173" s="49" t="s">
        <v>562</v>
      </c>
      <c r="C173" s="48" t="s">
        <v>5</v>
      </c>
      <c r="D173" s="49">
        <v>14</v>
      </c>
      <c r="E173" s="48" t="s">
        <v>548</v>
      </c>
      <c r="F173" s="48" t="s">
        <v>548</v>
      </c>
      <c r="G173" s="50" t="s">
        <v>2391</v>
      </c>
      <c r="H173" s="48" t="s">
        <v>3430</v>
      </c>
      <c r="I173" s="85" t="s">
        <v>3428</v>
      </c>
      <c r="J173" s="51" t="s">
        <v>3429</v>
      </c>
      <c r="K173" s="51"/>
      <c r="L173" s="48"/>
      <c r="M173" s="48" t="s">
        <v>946</v>
      </c>
      <c r="N173" s="48">
        <v>0</v>
      </c>
      <c r="O173" s="48" t="s">
        <v>426</v>
      </c>
      <c r="P173" s="48">
        <v>1</v>
      </c>
      <c r="Q173" s="48"/>
      <c r="R173" s="48"/>
      <c r="S173" s="48">
        <v>1</v>
      </c>
      <c r="T173" s="48"/>
      <c r="U173" s="52">
        <v>15.34</v>
      </c>
      <c r="V173" s="52">
        <f t="shared" si="15"/>
        <v>0</v>
      </c>
      <c r="W173" s="53">
        <v>0.55000000000000004</v>
      </c>
      <c r="X173" s="54">
        <f t="shared" si="13"/>
        <v>6.9029999999999996</v>
      </c>
      <c r="Y173" s="54">
        <f t="shared" si="14"/>
        <v>0</v>
      </c>
      <c r="AA173" s="88" t="s">
        <v>3358</v>
      </c>
    </row>
    <row r="174" spans="1:27" x14ac:dyDescent="0.25">
      <c r="A174" s="1" t="s">
        <v>433</v>
      </c>
      <c r="B174" s="2" t="s">
        <v>562</v>
      </c>
      <c r="C174" s="1" t="s">
        <v>5</v>
      </c>
      <c r="D174" s="2" t="s">
        <v>448</v>
      </c>
      <c r="E174" s="1" t="s">
        <v>548</v>
      </c>
      <c r="F174" s="1" t="s">
        <v>548</v>
      </c>
      <c r="G174" s="3" t="s">
        <v>2389</v>
      </c>
      <c r="H174" s="1"/>
      <c r="I174" s="5" t="s">
        <v>1688</v>
      </c>
      <c r="J174" s="5"/>
      <c r="K174" s="5"/>
      <c r="L174" s="1"/>
      <c r="M174" s="1" t="s">
        <v>946</v>
      </c>
      <c r="N174" s="1">
        <v>1</v>
      </c>
      <c r="O174" s="1" t="s">
        <v>426</v>
      </c>
      <c r="P174" s="1">
        <v>1</v>
      </c>
      <c r="Q174" s="1"/>
      <c r="R174" s="1"/>
      <c r="S174" s="1">
        <v>1</v>
      </c>
      <c r="T174" s="1"/>
      <c r="U174" s="4"/>
      <c r="V174" s="4">
        <f t="shared" si="15"/>
        <v>0</v>
      </c>
      <c r="W174" s="33"/>
      <c r="X174" s="23">
        <f t="shared" si="13"/>
        <v>0</v>
      </c>
      <c r="Y174" s="23">
        <f t="shared" si="14"/>
        <v>0</v>
      </c>
    </row>
    <row r="175" spans="1:27" x14ac:dyDescent="0.25">
      <c r="A175" s="1" t="s">
        <v>433</v>
      </c>
      <c r="B175" s="2" t="s">
        <v>562</v>
      </c>
      <c r="C175" s="1" t="s">
        <v>5</v>
      </c>
      <c r="D175" s="2" t="s">
        <v>448</v>
      </c>
      <c r="E175" s="1" t="s">
        <v>548</v>
      </c>
      <c r="F175" s="1" t="s">
        <v>548</v>
      </c>
      <c r="G175" s="3" t="s">
        <v>2386</v>
      </c>
      <c r="H175" s="1"/>
      <c r="I175" s="5" t="s">
        <v>1688</v>
      </c>
      <c r="J175" s="5"/>
      <c r="K175" s="5"/>
      <c r="L175" s="1"/>
      <c r="M175" s="1" t="s">
        <v>946</v>
      </c>
      <c r="N175" s="1">
        <v>2</v>
      </c>
      <c r="O175" s="1" t="s">
        <v>426</v>
      </c>
      <c r="P175" s="1">
        <v>1</v>
      </c>
      <c r="Q175" s="1"/>
      <c r="R175" s="1"/>
      <c r="S175" s="1">
        <v>1</v>
      </c>
      <c r="T175" s="1"/>
      <c r="U175" s="4"/>
      <c r="V175" s="4">
        <f t="shared" si="15"/>
        <v>0</v>
      </c>
      <c r="W175" s="33"/>
      <c r="X175" s="23">
        <f t="shared" si="13"/>
        <v>0</v>
      </c>
      <c r="Y175" s="23">
        <f t="shared" si="14"/>
        <v>0</v>
      </c>
    </row>
    <row r="176" spans="1:27" x14ac:dyDescent="0.25">
      <c r="A176" s="1" t="s">
        <v>433</v>
      </c>
      <c r="B176" s="2" t="s">
        <v>562</v>
      </c>
      <c r="C176" s="1" t="s">
        <v>5</v>
      </c>
      <c r="D176" s="2" t="s">
        <v>448</v>
      </c>
      <c r="E176" s="1" t="s">
        <v>548</v>
      </c>
      <c r="F176" s="1" t="s">
        <v>548</v>
      </c>
      <c r="G176" s="3" t="s">
        <v>2387</v>
      </c>
      <c r="H176" s="1"/>
      <c r="I176" s="5" t="s">
        <v>1688</v>
      </c>
      <c r="J176" s="5"/>
      <c r="K176" s="5"/>
      <c r="L176" s="1"/>
      <c r="M176" s="1" t="s">
        <v>946</v>
      </c>
      <c r="N176" s="1">
        <v>1</v>
      </c>
      <c r="O176" s="1" t="s">
        <v>426</v>
      </c>
      <c r="P176" s="1">
        <v>1</v>
      </c>
      <c r="Q176" s="1"/>
      <c r="R176" s="1"/>
      <c r="S176" s="1">
        <v>1</v>
      </c>
      <c r="T176" s="1"/>
      <c r="U176" s="4"/>
      <c r="V176" s="4">
        <f t="shared" si="15"/>
        <v>0</v>
      </c>
      <c r="W176" s="33"/>
      <c r="X176" s="23">
        <f t="shared" si="13"/>
        <v>0</v>
      </c>
      <c r="Y176" s="23">
        <f t="shared" si="14"/>
        <v>0</v>
      </c>
    </row>
    <row r="177" spans="1:25" x14ac:dyDescent="0.25">
      <c r="A177" s="1" t="s">
        <v>433</v>
      </c>
      <c r="B177" s="2" t="s">
        <v>562</v>
      </c>
      <c r="C177" s="1" t="s">
        <v>5</v>
      </c>
      <c r="D177" s="2" t="s">
        <v>448</v>
      </c>
      <c r="E177" s="1" t="s">
        <v>548</v>
      </c>
      <c r="F177" s="1" t="s">
        <v>548</v>
      </c>
      <c r="G177" s="3" t="s">
        <v>2388</v>
      </c>
      <c r="H177" s="1"/>
      <c r="I177" s="5" t="s">
        <v>1688</v>
      </c>
      <c r="J177" s="5"/>
      <c r="K177" s="5"/>
      <c r="L177" s="1"/>
      <c r="M177" s="1" t="s">
        <v>946</v>
      </c>
      <c r="N177" s="1">
        <v>1</v>
      </c>
      <c r="O177" s="1" t="s">
        <v>426</v>
      </c>
      <c r="P177" s="1">
        <v>1</v>
      </c>
      <c r="Q177" s="1"/>
      <c r="R177" s="1"/>
      <c r="S177" s="1">
        <v>1</v>
      </c>
      <c r="T177" s="1"/>
      <c r="U177" s="4"/>
      <c r="V177" s="4">
        <f t="shared" si="15"/>
        <v>0</v>
      </c>
      <c r="W177" s="33"/>
      <c r="X177" s="23">
        <f t="shared" si="13"/>
        <v>0</v>
      </c>
      <c r="Y177" s="23">
        <f t="shared" si="14"/>
        <v>0</v>
      </c>
    </row>
    <row r="178" spans="1:25" x14ac:dyDescent="0.25">
      <c r="A178" s="1" t="s">
        <v>433</v>
      </c>
      <c r="B178" s="2" t="s">
        <v>562</v>
      </c>
      <c r="C178" s="1" t="s">
        <v>5</v>
      </c>
      <c r="D178" s="2" t="s">
        <v>448</v>
      </c>
      <c r="E178" s="1" t="s">
        <v>548</v>
      </c>
      <c r="F178" s="1" t="s">
        <v>548</v>
      </c>
      <c r="G178" s="3" t="s">
        <v>2892</v>
      </c>
      <c r="H178" s="1"/>
      <c r="I178" s="5" t="s">
        <v>929</v>
      </c>
      <c r="J178" s="5"/>
      <c r="K178" s="5"/>
      <c r="L178" s="1"/>
      <c r="M178" s="1" t="s">
        <v>946</v>
      </c>
      <c r="N178" s="1">
        <v>1</v>
      </c>
      <c r="O178" s="1" t="s">
        <v>426</v>
      </c>
      <c r="P178" s="1">
        <v>1</v>
      </c>
      <c r="Q178" s="1"/>
      <c r="R178" s="1"/>
      <c r="S178" s="1">
        <v>1</v>
      </c>
      <c r="T178" s="1"/>
      <c r="U178" s="4"/>
      <c r="V178" s="4">
        <f t="shared" si="15"/>
        <v>0</v>
      </c>
      <c r="W178" s="33"/>
      <c r="X178" s="23">
        <f t="shared" si="13"/>
        <v>0</v>
      </c>
      <c r="Y178" s="23">
        <f t="shared" si="14"/>
        <v>0</v>
      </c>
    </row>
    <row r="179" spans="1:25" x14ac:dyDescent="0.25">
      <c r="A179" s="1" t="s">
        <v>433</v>
      </c>
      <c r="B179" s="2" t="s">
        <v>562</v>
      </c>
      <c r="C179" s="1" t="s">
        <v>5</v>
      </c>
      <c r="D179" s="2" t="s">
        <v>448</v>
      </c>
      <c r="E179" s="1" t="s">
        <v>548</v>
      </c>
      <c r="F179" s="1" t="s">
        <v>548</v>
      </c>
      <c r="G179" s="3" t="s">
        <v>2893</v>
      </c>
      <c r="H179" s="1"/>
      <c r="I179" s="5" t="s">
        <v>923</v>
      </c>
      <c r="J179" s="5"/>
      <c r="K179" s="5"/>
      <c r="L179" s="1"/>
      <c r="M179" s="1" t="s">
        <v>946</v>
      </c>
      <c r="N179" s="1">
        <v>1</v>
      </c>
      <c r="O179" s="1" t="s">
        <v>426</v>
      </c>
      <c r="P179" s="1">
        <v>1</v>
      </c>
      <c r="Q179" s="1"/>
      <c r="R179" s="1"/>
      <c r="S179" s="1">
        <v>1</v>
      </c>
      <c r="T179" s="1"/>
      <c r="U179" s="4"/>
      <c r="V179" s="4">
        <f t="shared" si="15"/>
        <v>0</v>
      </c>
      <c r="W179" s="33"/>
      <c r="X179" s="23">
        <f t="shared" si="13"/>
        <v>0</v>
      </c>
      <c r="Y179" s="23">
        <f t="shared" si="14"/>
        <v>0</v>
      </c>
    </row>
    <row r="180" spans="1:25" x14ac:dyDescent="0.25">
      <c r="A180" s="1" t="s">
        <v>433</v>
      </c>
      <c r="B180" s="2" t="s">
        <v>562</v>
      </c>
      <c r="C180" s="1" t="s">
        <v>5</v>
      </c>
      <c r="D180" s="2" t="s">
        <v>448</v>
      </c>
      <c r="E180" s="1" t="s">
        <v>548</v>
      </c>
      <c r="F180" s="1" t="s">
        <v>548</v>
      </c>
      <c r="G180" s="3" t="s">
        <v>2894</v>
      </c>
      <c r="H180" s="1"/>
      <c r="I180" s="5" t="s">
        <v>927</v>
      </c>
      <c r="J180" s="5"/>
      <c r="K180" s="5"/>
      <c r="L180" s="1"/>
      <c r="M180" s="1" t="s">
        <v>946</v>
      </c>
      <c r="N180" s="1">
        <v>1</v>
      </c>
      <c r="O180" s="1" t="s">
        <v>426</v>
      </c>
      <c r="P180" s="1">
        <v>1</v>
      </c>
      <c r="Q180" s="1"/>
      <c r="R180" s="1"/>
      <c r="S180" s="1">
        <v>1</v>
      </c>
      <c r="T180" s="1"/>
      <c r="U180" s="4"/>
      <c r="V180" s="4">
        <f t="shared" si="15"/>
        <v>0</v>
      </c>
      <c r="W180" s="33"/>
      <c r="X180" s="23">
        <f t="shared" si="13"/>
        <v>0</v>
      </c>
      <c r="Y180" s="23">
        <f t="shared" si="14"/>
        <v>0</v>
      </c>
    </row>
    <row r="181" spans="1:25" x14ac:dyDescent="0.25">
      <c r="A181" s="1" t="s">
        <v>433</v>
      </c>
      <c r="B181" s="2" t="s">
        <v>562</v>
      </c>
      <c r="C181" s="1" t="s">
        <v>5</v>
      </c>
      <c r="D181" s="2" t="s">
        <v>448</v>
      </c>
      <c r="E181" s="1" t="s">
        <v>548</v>
      </c>
      <c r="F181" s="1" t="s">
        <v>548</v>
      </c>
      <c r="G181" s="3" t="s">
        <v>2896</v>
      </c>
      <c r="H181" s="1"/>
      <c r="I181" s="5" t="s">
        <v>922</v>
      </c>
      <c r="J181" s="5"/>
      <c r="K181" s="5"/>
      <c r="L181" s="1"/>
      <c r="M181" s="1" t="s">
        <v>946</v>
      </c>
      <c r="N181" s="1">
        <v>1</v>
      </c>
      <c r="O181" s="1" t="s">
        <v>426</v>
      </c>
      <c r="P181" s="1">
        <v>1</v>
      </c>
      <c r="Q181" s="1"/>
      <c r="R181" s="1"/>
      <c r="S181" s="1">
        <v>1</v>
      </c>
      <c r="T181" s="1"/>
      <c r="U181" s="4"/>
      <c r="V181" s="4">
        <f t="shared" si="15"/>
        <v>0</v>
      </c>
      <c r="W181" s="33"/>
      <c r="X181" s="23">
        <f t="shared" si="13"/>
        <v>0</v>
      </c>
      <c r="Y181" s="23">
        <f t="shared" si="14"/>
        <v>0</v>
      </c>
    </row>
    <row r="182" spans="1:25" x14ac:dyDescent="0.25">
      <c r="A182" s="1" t="s">
        <v>433</v>
      </c>
      <c r="B182" s="2" t="s">
        <v>562</v>
      </c>
      <c r="C182" s="1" t="s">
        <v>5</v>
      </c>
      <c r="D182" s="2" t="s">
        <v>448</v>
      </c>
      <c r="E182" s="1" t="s">
        <v>548</v>
      </c>
      <c r="F182" s="1" t="s">
        <v>548</v>
      </c>
      <c r="G182" s="3" t="s">
        <v>2897</v>
      </c>
      <c r="H182" s="1"/>
      <c r="I182" s="5" t="s">
        <v>931</v>
      </c>
      <c r="J182" s="5"/>
      <c r="K182" s="5"/>
      <c r="L182" s="1"/>
      <c r="M182" s="1" t="s">
        <v>946</v>
      </c>
      <c r="N182" s="1">
        <v>1</v>
      </c>
      <c r="O182" s="1" t="s">
        <v>426</v>
      </c>
      <c r="P182" s="1">
        <v>1</v>
      </c>
      <c r="Q182" s="1"/>
      <c r="R182" s="1"/>
      <c r="S182" s="1">
        <v>1</v>
      </c>
      <c r="T182" s="1"/>
      <c r="U182" s="4"/>
      <c r="V182" s="4">
        <f t="shared" si="15"/>
        <v>0</v>
      </c>
      <c r="W182" s="33"/>
      <c r="X182" s="23">
        <f t="shared" si="13"/>
        <v>0</v>
      </c>
      <c r="Y182" s="23">
        <f t="shared" si="14"/>
        <v>0</v>
      </c>
    </row>
    <row r="183" spans="1:25" x14ac:dyDescent="0.25">
      <c r="A183" s="1" t="s">
        <v>433</v>
      </c>
      <c r="B183" s="2" t="s">
        <v>562</v>
      </c>
      <c r="C183" s="1" t="s">
        <v>5</v>
      </c>
      <c r="D183" s="2" t="s">
        <v>448</v>
      </c>
      <c r="E183" s="1" t="s">
        <v>548</v>
      </c>
      <c r="F183" s="1" t="s">
        <v>548</v>
      </c>
      <c r="G183" s="3" t="s">
        <v>2898</v>
      </c>
      <c r="H183" s="1"/>
      <c r="I183" s="5" t="s">
        <v>932</v>
      </c>
      <c r="J183" s="5"/>
      <c r="K183" s="5"/>
      <c r="L183" s="1"/>
      <c r="M183" s="1" t="s">
        <v>946</v>
      </c>
      <c r="N183" s="1">
        <v>2</v>
      </c>
      <c r="O183" s="1" t="s">
        <v>426</v>
      </c>
      <c r="P183" s="1">
        <v>1</v>
      </c>
      <c r="Q183" s="1"/>
      <c r="R183" s="1"/>
      <c r="S183" s="1">
        <v>1</v>
      </c>
      <c r="T183" s="1"/>
      <c r="U183" s="4"/>
      <c r="V183" s="4">
        <f t="shared" si="15"/>
        <v>0</v>
      </c>
      <c r="W183" s="33"/>
      <c r="X183" s="23">
        <f t="shared" si="13"/>
        <v>0</v>
      </c>
      <c r="Y183" s="23">
        <f t="shared" si="14"/>
        <v>0</v>
      </c>
    </row>
    <row r="184" spans="1:25" x14ac:dyDescent="0.25">
      <c r="A184" s="1" t="s">
        <v>433</v>
      </c>
      <c r="B184" s="2">
        <v>10</v>
      </c>
      <c r="C184" s="1" t="s">
        <v>38</v>
      </c>
      <c r="D184" s="2" t="s">
        <v>448</v>
      </c>
      <c r="E184" s="1" t="s">
        <v>548</v>
      </c>
      <c r="F184" s="1" t="s">
        <v>548</v>
      </c>
      <c r="G184" s="3" t="s">
        <v>1203</v>
      </c>
      <c r="H184" s="1"/>
      <c r="I184" s="5" t="s">
        <v>1204</v>
      </c>
      <c r="J184" s="5"/>
      <c r="K184" s="5"/>
      <c r="L184" s="1"/>
      <c r="M184" s="1" t="s">
        <v>946</v>
      </c>
      <c r="N184" s="1">
        <v>1</v>
      </c>
      <c r="O184" s="1" t="s">
        <v>426</v>
      </c>
      <c r="P184" s="1">
        <v>1</v>
      </c>
      <c r="Q184" s="1"/>
      <c r="R184" s="1"/>
      <c r="S184" s="1">
        <v>1</v>
      </c>
      <c r="T184" s="1"/>
      <c r="U184" s="4"/>
      <c r="V184" s="4">
        <f t="shared" si="15"/>
        <v>0</v>
      </c>
      <c r="W184" s="33"/>
      <c r="X184" s="23">
        <f t="shared" si="13"/>
        <v>0</v>
      </c>
      <c r="Y184" s="23">
        <f t="shared" si="14"/>
        <v>0</v>
      </c>
    </row>
    <row r="185" spans="1:25" x14ac:dyDescent="0.25">
      <c r="A185" s="1" t="s">
        <v>433</v>
      </c>
      <c r="B185" s="2">
        <v>10</v>
      </c>
      <c r="C185" s="1" t="s">
        <v>38</v>
      </c>
      <c r="D185" s="2" t="s">
        <v>448</v>
      </c>
      <c r="E185" s="1" t="s">
        <v>548</v>
      </c>
      <c r="F185" s="1" t="s">
        <v>548</v>
      </c>
      <c r="G185" s="3" t="s">
        <v>1201</v>
      </c>
      <c r="H185" s="1"/>
      <c r="I185" s="5" t="s">
        <v>1202</v>
      </c>
      <c r="J185" s="5"/>
      <c r="K185" s="5"/>
      <c r="L185" s="1"/>
      <c r="M185" s="1" t="s">
        <v>946</v>
      </c>
      <c r="N185" s="1">
        <v>1</v>
      </c>
      <c r="O185" s="1" t="s">
        <v>426</v>
      </c>
      <c r="P185" s="1">
        <v>1</v>
      </c>
      <c r="Q185" s="1"/>
      <c r="R185" s="1"/>
      <c r="S185" s="1">
        <v>1</v>
      </c>
      <c r="T185" s="1"/>
      <c r="U185" s="4"/>
      <c r="V185" s="4">
        <f t="shared" si="15"/>
        <v>0</v>
      </c>
      <c r="W185" s="33"/>
      <c r="X185" s="23">
        <f t="shared" si="13"/>
        <v>0</v>
      </c>
      <c r="Y185" s="23">
        <f t="shared" si="14"/>
        <v>0</v>
      </c>
    </row>
    <row r="186" spans="1:25" x14ac:dyDescent="0.25">
      <c r="A186" s="1" t="s">
        <v>433</v>
      </c>
      <c r="B186" s="2">
        <v>10</v>
      </c>
      <c r="C186" s="1" t="s">
        <v>38</v>
      </c>
      <c r="D186" s="2" t="s">
        <v>448</v>
      </c>
      <c r="E186" s="1" t="s">
        <v>548</v>
      </c>
      <c r="F186" s="1" t="s">
        <v>548</v>
      </c>
      <c r="G186" s="3" t="s">
        <v>1205</v>
      </c>
      <c r="H186" s="1"/>
      <c r="I186" s="5" t="s">
        <v>1206</v>
      </c>
      <c r="J186" s="5"/>
      <c r="K186" s="5"/>
      <c r="L186" s="1"/>
      <c r="M186" s="1" t="s">
        <v>946</v>
      </c>
      <c r="N186" s="1">
        <v>1</v>
      </c>
      <c r="O186" s="1" t="s">
        <v>426</v>
      </c>
      <c r="P186" s="1">
        <v>1</v>
      </c>
      <c r="Q186" s="1"/>
      <c r="R186" s="1"/>
      <c r="S186" s="1">
        <v>1</v>
      </c>
      <c r="T186" s="1"/>
      <c r="U186" s="4"/>
      <c r="V186" s="4">
        <f t="shared" si="15"/>
        <v>0</v>
      </c>
      <c r="W186" s="33"/>
      <c r="X186" s="23">
        <f t="shared" si="13"/>
        <v>0</v>
      </c>
      <c r="Y186" s="23">
        <f t="shared" si="14"/>
        <v>0</v>
      </c>
    </row>
    <row r="187" spans="1:25" x14ac:dyDescent="0.25">
      <c r="A187" s="1" t="s">
        <v>433</v>
      </c>
      <c r="B187" s="2">
        <v>10</v>
      </c>
      <c r="C187" s="1" t="s">
        <v>38</v>
      </c>
      <c r="D187" s="2" t="s">
        <v>448</v>
      </c>
      <c r="E187" s="1" t="s">
        <v>548</v>
      </c>
      <c r="F187" s="1" t="s">
        <v>548</v>
      </c>
      <c r="G187" s="3" t="s">
        <v>1210</v>
      </c>
      <c r="H187" s="1"/>
      <c r="I187" s="5" t="s">
        <v>1211</v>
      </c>
      <c r="J187" s="5"/>
      <c r="K187" s="5"/>
      <c r="L187" s="1"/>
      <c r="M187" s="1" t="s">
        <v>946</v>
      </c>
      <c r="N187" s="1">
        <v>1</v>
      </c>
      <c r="O187" s="1" t="s">
        <v>426</v>
      </c>
      <c r="P187" s="1">
        <v>1</v>
      </c>
      <c r="Q187" s="1"/>
      <c r="R187" s="1"/>
      <c r="S187" s="1">
        <v>1</v>
      </c>
      <c r="T187" s="1"/>
      <c r="U187" s="4"/>
      <c r="V187" s="4">
        <f t="shared" si="15"/>
        <v>0</v>
      </c>
      <c r="W187" s="33"/>
      <c r="X187" s="23">
        <f t="shared" si="13"/>
        <v>0</v>
      </c>
      <c r="Y187" s="23">
        <f t="shared" si="14"/>
        <v>0</v>
      </c>
    </row>
    <row r="188" spans="1:25" x14ac:dyDescent="0.25">
      <c r="A188" s="1" t="s">
        <v>433</v>
      </c>
      <c r="B188" s="2">
        <v>10</v>
      </c>
      <c r="C188" s="1" t="s">
        <v>38</v>
      </c>
      <c r="D188" s="2" t="s">
        <v>448</v>
      </c>
      <c r="E188" s="1" t="s">
        <v>548</v>
      </c>
      <c r="F188" s="1" t="s">
        <v>548</v>
      </c>
      <c r="G188" s="3" t="s">
        <v>1207</v>
      </c>
      <c r="H188" s="1"/>
      <c r="I188" s="29" t="s">
        <v>1208</v>
      </c>
      <c r="J188" s="29"/>
      <c r="K188" s="29"/>
      <c r="L188" s="38"/>
      <c r="M188" s="1" t="s">
        <v>946</v>
      </c>
      <c r="N188" s="1">
        <v>1</v>
      </c>
      <c r="O188" s="1" t="s">
        <v>426</v>
      </c>
      <c r="P188" s="1">
        <v>1</v>
      </c>
      <c r="Q188" s="1"/>
      <c r="R188" s="1"/>
      <c r="S188" s="1">
        <v>1</v>
      </c>
      <c r="T188" s="1"/>
      <c r="U188" s="4"/>
      <c r="V188" s="4">
        <f t="shared" si="15"/>
        <v>0</v>
      </c>
      <c r="W188" s="33"/>
      <c r="X188" s="23">
        <f t="shared" si="13"/>
        <v>0</v>
      </c>
      <c r="Y188" s="23">
        <f t="shared" si="14"/>
        <v>0</v>
      </c>
    </row>
    <row r="189" spans="1:25" x14ac:dyDescent="0.25">
      <c r="A189" s="1" t="s">
        <v>433</v>
      </c>
      <c r="B189" s="2">
        <v>10</v>
      </c>
      <c r="C189" s="1" t="s">
        <v>38</v>
      </c>
      <c r="D189" s="2" t="s">
        <v>448</v>
      </c>
      <c r="E189" s="1" t="s">
        <v>548</v>
      </c>
      <c r="F189" s="1" t="s">
        <v>548</v>
      </c>
      <c r="G189" s="3" t="s">
        <v>2397</v>
      </c>
      <c r="H189" s="1"/>
      <c r="I189" s="29" t="s">
        <v>2396</v>
      </c>
      <c r="J189" s="29"/>
      <c r="K189" s="29"/>
      <c r="L189" s="38"/>
      <c r="M189" s="1" t="s">
        <v>946</v>
      </c>
      <c r="N189" s="1">
        <v>1</v>
      </c>
      <c r="O189" s="1" t="s">
        <v>426</v>
      </c>
      <c r="P189" s="1">
        <v>1</v>
      </c>
      <c r="Q189" s="1"/>
      <c r="R189" s="1"/>
      <c r="S189" s="1">
        <v>1</v>
      </c>
      <c r="T189" s="1"/>
      <c r="U189" s="4"/>
      <c r="V189" s="4">
        <f t="shared" si="15"/>
        <v>0</v>
      </c>
      <c r="W189" s="33"/>
      <c r="X189" s="23">
        <f t="shared" si="13"/>
        <v>0</v>
      </c>
      <c r="Y189" s="23">
        <f t="shared" si="14"/>
        <v>0</v>
      </c>
    </row>
    <row r="190" spans="1:25" x14ac:dyDescent="0.25">
      <c r="A190" s="1" t="s">
        <v>433</v>
      </c>
      <c r="B190" s="2">
        <v>10</v>
      </c>
      <c r="C190" s="1" t="s">
        <v>38</v>
      </c>
      <c r="D190" s="2" t="s">
        <v>448</v>
      </c>
      <c r="E190" s="1" t="s">
        <v>548</v>
      </c>
      <c r="F190" s="1" t="s">
        <v>548</v>
      </c>
      <c r="G190" s="3" t="s">
        <v>1883</v>
      </c>
      <c r="H190" s="1"/>
      <c r="I190" s="5" t="s">
        <v>1209</v>
      </c>
      <c r="J190" s="5"/>
      <c r="K190" s="5"/>
      <c r="L190" s="1"/>
      <c r="M190" s="1" t="s">
        <v>946</v>
      </c>
      <c r="N190" s="1">
        <v>1</v>
      </c>
      <c r="O190" s="1" t="s">
        <v>426</v>
      </c>
      <c r="P190" s="1">
        <v>1</v>
      </c>
      <c r="Q190" s="1"/>
      <c r="R190" s="1"/>
      <c r="S190" s="1">
        <v>1</v>
      </c>
      <c r="T190" s="1"/>
      <c r="U190" s="4"/>
      <c r="V190" s="4">
        <f t="shared" si="15"/>
        <v>0</v>
      </c>
      <c r="W190" s="33"/>
      <c r="X190" s="23">
        <f t="shared" si="13"/>
        <v>0</v>
      </c>
      <c r="Y190" s="23">
        <f t="shared" si="14"/>
        <v>0</v>
      </c>
    </row>
    <row r="191" spans="1:25" x14ac:dyDescent="0.25">
      <c r="A191" s="1" t="s">
        <v>433</v>
      </c>
      <c r="B191" s="1">
        <v>10</v>
      </c>
      <c r="C191" s="1" t="s">
        <v>71</v>
      </c>
      <c r="D191" s="2" t="s">
        <v>448</v>
      </c>
      <c r="E191" s="1" t="s">
        <v>548</v>
      </c>
      <c r="F191" s="1" t="s">
        <v>422</v>
      </c>
      <c r="G191" s="3" t="s">
        <v>2580</v>
      </c>
      <c r="H191" s="1"/>
      <c r="I191" s="5" t="s">
        <v>2581</v>
      </c>
      <c r="J191" s="5"/>
      <c r="K191" s="5"/>
      <c r="L191" s="1"/>
      <c r="M191" s="1" t="s">
        <v>946</v>
      </c>
      <c r="N191" s="1">
        <v>6</v>
      </c>
      <c r="O191" s="1" t="s">
        <v>426</v>
      </c>
      <c r="P191" s="1">
        <v>1</v>
      </c>
      <c r="Q191" s="1"/>
      <c r="R191" s="1"/>
      <c r="S191" s="1">
        <v>1</v>
      </c>
      <c r="T191" s="1"/>
      <c r="U191" s="4"/>
      <c r="V191" s="4">
        <f t="shared" si="15"/>
        <v>0</v>
      </c>
      <c r="W191" s="33"/>
      <c r="X191" s="23">
        <f t="shared" si="13"/>
        <v>0</v>
      </c>
      <c r="Y191" s="23">
        <f t="shared" si="14"/>
        <v>0</v>
      </c>
    </row>
    <row r="192" spans="1:25" x14ac:dyDescent="0.25">
      <c r="A192" s="1" t="s">
        <v>433</v>
      </c>
      <c r="B192" s="1">
        <v>10</v>
      </c>
      <c r="C192" s="1" t="s">
        <v>200</v>
      </c>
      <c r="D192" s="2" t="s">
        <v>448</v>
      </c>
      <c r="E192" s="1" t="s">
        <v>548</v>
      </c>
      <c r="F192" s="1" t="s">
        <v>548</v>
      </c>
      <c r="G192" s="3" t="s">
        <v>2975</v>
      </c>
      <c r="H192" s="1"/>
      <c r="I192" s="5" t="s">
        <v>2033</v>
      </c>
      <c r="J192" s="5"/>
      <c r="K192" s="5"/>
      <c r="L192" s="1"/>
      <c r="M192" s="1" t="s">
        <v>946</v>
      </c>
      <c r="N192" s="1">
        <v>1</v>
      </c>
      <c r="O192" s="1" t="s">
        <v>426</v>
      </c>
      <c r="P192" s="1">
        <v>1</v>
      </c>
      <c r="Q192" s="1"/>
      <c r="R192" s="1"/>
      <c r="S192" s="1">
        <v>1</v>
      </c>
      <c r="T192" s="1"/>
      <c r="U192" s="4"/>
      <c r="V192" s="4">
        <f t="shared" si="15"/>
        <v>0</v>
      </c>
      <c r="W192" s="33"/>
      <c r="X192" s="23">
        <f t="shared" si="13"/>
        <v>0</v>
      </c>
      <c r="Y192" s="23">
        <f t="shared" si="14"/>
        <v>0</v>
      </c>
    </row>
    <row r="193" spans="1:25" x14ac:dyDescent="0.25">
      <c r="A193" s="1" t="s">
        <v>433</v>
      </c>
      <c r="B193" s="1">
        <v>10</v>
      </c>
      <c r="C193" s="1" t="s">
        <v>200</v>
      </c>
      <c r="D193" s="2" t="s">
        <v>448</v>
      </c>
      <c r="E193" s="1" t="s">
        <v>548</v>
      </c>
      <c r="F193" s="1" t="s">
        <v>548</v>
      </c>
      <c r="G193" s="3" t="s">
        <v>1909</v>
      </c>
      <c r="H193" s="1"/>
      <c r="I193" s="5" t="s">
        <v>1924</v>
      </c>
      <c r="J193" s="5"/>
      <c r="K193" s="5"/>
      <c r="L193" s="1"/>
      <c r="M193" s="1" t="s">
        <v>946</v>
      </c>
      <c r="N193" s="1">
        <v>4</v>
      </c>
      <c r="O193" s="1" t="s">
        <v>426</v>
      </c>
      <c r="P193" s="1">
        <v>1</v>
      </c>
      <c r="Q193" s="1"/>
      <c r="R193" s="1"/>
      <c r="S193" s="1">
        <v>1</v>
      </c>
      <c r="T193" s="1"/>
      <c r="U193" s="4"/>
      <c r="V193" s="4">
        <f t="shared" si="15"/>
        <v>0</v>
      </c>
      <c r="W193" s="33"/>
      <c r="X193" s="23">
        <f t="shared" si="13"/>
        <v>0</v>
      </c>
      <c r="Y193" s="23">
        <f t="shared" si="14"/>
        <v>0</v>
      </c>
    </row>
    <row r="194" spans="1:25" x14ac:dyDescent="0.25">
      <c r="A194" s="1" t="s">
        <v>433</v>
      </c>
      <c r="B194" s="1">
        <v>10</v>
      </c>
      <c r="C194" s="1" t="s">
        <v>200</v>
      </c>
      <c r="D194" s="2" t="s">
        <v>448</v>
      </c>
      <c r="E194" s="1" t="s">
        <v>548</v>
      </c>
      <c r="F194" s="1" t="s">
        <v>548</v>
      </c>
      <c r="G194" s="3" t="s">
        <v>1923</v>
      </c>
      <c r="H194" s="1"/>
      <c r="I194" s="5" t="s">
        <v>2028</v>
      </c>
      <c r="J194" s="5"/>
      <c r="K194" s="5"/>
      <c r="L194" s="1"/>
      <c r="M194" s="1" t="s">
        <v>946</v>
      </c>
      <c r="N194" s="1">
        <v>1</v>
      </c>
      <c r="O194" s="1" t="s">
        <v>426</v>
      </c>
      <c r="P194" s="1">
        <v>1</v>
      </c>
      <c r="Q194" s="1"/>
      <c r="R194" s="1"/>
      <c r="S194" s="1">
        <v>1</v>
      </c>
      <c r="T194" s="1"/>
      <c r="U194" s="4"/>
      <c r="V194" s="4">
        <f t="shared" si="15"/>
        <v>0</v>
      </c>
      <c r="W194" s="33"/>
      <c r="X194" s="23">
        <f t="shared" ref="X194:X255" si="22">U194*(1-W194)</f>
        <v>0</v>
      </c>
      <c r="Y194" s="23">
        <f t="shared" ref="Y194:Y255" si="23">X194*N194</f>
        <v>0</v>
      </c>
    </row>
    <row r="195" spans="1:25" x14ac:dyDescent="0.25">
      <c r="A195" s="1" t="s">
        <v>433</v>
      </c>
      <c r="B195" s="2">
        <v>10</v>
      </c>
      <c r="C195" s="1" t="s">
        <v>200</v>
      </c>
      <c r="D195" s="2" t="s">
        <v>448</v>
      </c>
      <c r="E195" s="1" t="s">
        <v>548</v>
      </c>
      <c r="F195" s="1" t="s">
        <v>548</v>
      </c>
      <c r="G195" s="3" t="s">
        <v>2071</v>
      </c>
      <c r="H195" s="1"/>
      <c r="I195" s="5" t="s">
        <v>2070</v>
      </c>
      <c r="J195" s="5"/>
      <c r="K195" s="5"/>
      <c r="L195" s="1"/>
      <c r="M195" s="1" t="s">
        <v>946</v>
      </c>
      <c r="N195" s="1">
        <v>2</v>
      </c>
      <c r="O195" s="1" t="s">
        <v>426</v>
      </c>
      <c r="P195" s="1">
        <v>1</v>
      </c>
      <c r="Q195" s="1"/>
      <c r="R195" s="1"/>
      <c r="S195" s="1">
        <v>1</v>
      </c>
      <c r="T195" s="1"/>
      <c r="U195" s="4"/>
      <c r="V195" s="4">
        <f t="shared" ref="V195:V235" si="24">U195*N195</f>
        <v>0</v>
      </c>
      <c r="W195" s="33"/>
      <c r="X195" s="23">
        <f t="shared" si="22"/>
        <v>0</v>
      </c>
      <c r="Y195" s="23">
        <f t="shared" si="23"/>
        <v>0</v>
      </c>
    </row>
    <row r="196" spans="1:25" x14ac:dyDescent="0.25">
      <c r="A196" s="1" t="s">
        <v>433</v>
      </c>
      <c r="B196" s="1">
        <v>10</v>
      </c>
      <c r="C196" s="1" t="s">
        <v>200</v>
      </c>
      <c r="D196" s="2" t="s">
        <v>448</v>
      </c>
      <c r="E196" s="1" t="s">
        <v>548</v>
      </c>
      <c r="F196" s="1" t="s">
        <v>548</v>
      </c>
      <c r="G196" s="3" t="s">
        <v>2976</v>
      </c>
      <c r="H196" s="1"/>
      <c r="I196" s="5" t="s">
        <v>2026</v>
      </c>
      <c r="J196" s="5"/>
      <c r="K196" s="5"/>
      <c r="L196" s="1"/>
      <c r="M196" s="1" t="s">
        <v>946</v>
      </c>
      <c r="N196" s="1">
        <v>6</v>
      </c>
      <c r="O196" s="1" t="s">
        <v>426</v>
      </c>
      <c r="P196" s="1">
        <v>1</v>
      </c>
      <c r="Q196" s="1"/>
      <c r="R196" s="1"/>
      <c r="S196" s="1">
        <v>1</v>
      </c>
      <c r="T196" s="1"/>
      <c r="U196" s="4"/>
      <c r="V196" s="4">
        <f t="shared" si="24"/>
        <v>0</v>
      </c>
      <c r="W196" s="33"/>
      <c r="X196" s="23">
        <f t="shared" si="22"/>
        <v>0</v>
      </c>
      <c r="Y196" s="23">
        <f t="shared" si="23"/>
        <v>0</v>
      </c>
    </row>
    <row r="197" spans="1:25" x14ac:dyDescent="0.25">
      <c r="A197" s="1" t="s">
        <v>433</v>
      </c>
      <c r="B197" s="2" t="s">
        <v>562</v>
      </c>
      <c r="C197" s="1" t="s">
        <v>5</v>
      </c>
      <c r="D197" s="2" t="s">
        <v>452</v>
      </c>
      <c r="E197" s="1" t="s">
        <v>548</v>
      </c>
      <c r="F197" s="1" t="s">
        <v>548</v>
      </c>
      <c r="G197" s="3" t="s">
        <v>2899</v>
      </c>
      <c r="H197" s="1"/>
      <c r="I197" s="5" t="s">
        <v>937</v>
      </c>
      <c r="J197" s="5"/>
      <c r="K197" s="5"/>
      <c r="L197" s="1"/>
      <c r="M197" s="1" t="s">
        <v>946</v>
      </c>
      <c r="N197" s="1">
        <v>10</v>
      </c>
      <c r="O197" s="1" t="s">
        <v>426</v>
      </c>
      <c r="P197" s="1">
        <v>10</v>
      </c>
      <c r="Q197" s="1"/>
      <c r="R197" s="1"/>
      <c r="S197" s="1">
        <v>1</v>
      </c>
      <c r="T197" s="1"/>
      <c r="U197" s="4"/>
      <c r="V197" s="4">
        <f t="shared" si="24"/>
        <v>0</v>
      </c>
      <c r="W197" s="33"/>
      <c r="X197" s="23">
        <f t="shared" si="22"/>
        <v>0</v>
      </c>
      <c r="Y197" s="23">
        <f t="shared" si="23"/>
        <v>0</v>
      </c>
    </row>
    <row r="198" spans="1:25" x14ac:dyDescent="0.25">
      <c r="A198" s="1" t="s">
        <v>433</v>
      </c>
      <c r="B198" s="2" t="s">
        <v>562</v>
      </c>
      <c r="C198" s="1" t="s">
        <v>5</v>
      </c>
      <c r="D198" s="2" t="s">
        <v>452</v>
      </c>
      <c r="E198" s="1" t="s">
        <v>548</v>
      </c>
      <c r="F198" s="1" t="s">
        <v>548</v>
      </c>
      <c r="G198" s="3" t="s">
        <v>1749</v>
      </c>
      <c r="H198" s="1"/>
      <c r="I198" s="5" t="s">
        <v>1434</v>
      </c>
      <c r="J198" s="5"/>
      <c r="K198" s="5"/>
      <c r="L198" s="1"/>
      <c r="M198" s="1" t="s">
        <v>946</v>
      </c>
      <c r="N198" s="1">
        <v>2</v>
      </c>
      <c r="O198" s="1" t="s">
        <v>426</v>
      </c>
      <c r="P198" s="1">
        <v>1</v>
      </c>
      <c r="Q198" s="1"/>
      <c r="R198" s="1"/>
      <c r="S198" s="1">
        <v>1</v>
      </c>
      <c r="T198" s="1"/>
      <c r="U198" s="4"/>
      <c r="V198" s="4">
        <f t="shared" si="24"/>
        <v>0</v>
      </c>
      <c r="W198" s="33"/>
      <c r="X198" s="23">
        <f t="shared" si="22"/>
        <v>0</v>
      </c>
      <c r="Y198" s="23">
        <f t="shared" si="23"/>
        <v>0</v>
      </c>
    </row>
    <row r="199" spans="1:25" x14ac:dyDescent="0.25">
      <c r="A199" s="1" t="s">
        <v>433</v>
      </c>
      <c r="B199" s="2" t="s">
        <v>562</v>
      </c>
      <c r="C199" s="1" t="s">
        <v>38</v>
      </c>
      <c r="D199" s="2">
        <v>11</v>
      </c>
      <c r="E199" s="1" t="s">
        <v>548</v>
      </c>
      <c r="F199" s="1" t="s">
        <v>548</v>
      </c>
      <c r="G199" s="3" t="s">
        <v>2900</v>
      </c>
      <c r="H199" s="1"/>
      <c r="I199" s="15" t="s">
        <v>3451</v>
      </c>
      <c r="J199" s="5"/>
      <c r="K199" s="5"/>
      <c r="L199" s="1"/>
      <c r="M199" s="1" t="s">
        <v>946</v>
      </c>
      <c r="N199" s="1">
        <v>1</v>
      </c>
      <c r="O199" s="1" t="s">
        <v>426</v>
      </c>
      <c r="P199" s="1">
        <v>1</v>
      </c>
      <c r="Q199" s="1"/>
      <c r="R199" s="1"/>
      <c r="S199" s="1">
        <v>1</v>
      </c>
      <c r="T199" s="1"/>
      <c r="U199" s="4">
        <v>63.34</v>
      </c>
      <c r="V199" s="4">
        <f t="shared" si="24"/>
        <v>63.34</v>
      </c>
      <c r="W199" s="33">
        <v>0.8</v>
      </c>
      <c r="X199" s="23">
        <f t="shared" si="22"/>
        <v>12.667999999999997</v>
      </c>
      <c r="Y199" s="23">
        <f t="shared" si="23"/>
        <v>12.667999999999997</v>
      </c>
    </row>
    <row r="200" spans="1:25" x14ac:dyDescent="0.25">
      <c r="A200" s="1" t="s">
        <v>433</v>
      </c>
      <c r="B200" s="2" t="s">
        <v>562</v>
      </c>
      <c r="C200" s="1" t="s">
        <v>5</v>
      </c>
      <c r="D200" s="2" t="s">
        <v>452</v>
      </c>
      <c r="E200" s="1" t="s">
        <v>548</v>
      </c>
      <c r="F200" s="1" t="s">
        <v>548</v>
      </c>
      <c r="G200" s="3" t="s">
        <v>2901</v>
      </c>
      <c r="H200" s="1"/>
      <c r="I200" s="5" t="s">
        <v>936</v>
      </c>
      <c r="J200" s="5"/>
      <c r="K200" s="5"/>
      <c r="L200" s="1"/>
      <c r="M200" s="1" t="s">
        <v>946</v>
      </c>
      <c r="N200" s="1">
        <v>1</v>
      </c>
      <c r="O200" s="1" t="s">
        <v>426</v>
      </c>
      <c r="P200" s="1">
        <v>1</v>
      </c>
      <c r="Q200" s="1"/>
      <c r="R200" s="1"/>
      <c r="S200" s="1">
        <v>1</v>
      </c>
      <c r="T200" s="1"/>
      <c r="U200" s="4"/>
      <c r="V200" s="4">
        <f t="shared" si="24"/>
        <v>0</v>
      </c>
      <c r="W200" s="33"/>
      <c r="X200" s="23">
        <f t="shared" si="22"/>
        <v>0</v>
      </c>
      <c r="Y200" s="23">
        <f t="shared" si="23"/>
        <v>0</v>
      </c>
    </row>
    <row r="201" spans="1:25" x14ac:dyDescent="0.25">
      <c r="A201" s="1" t="s">
        <v>433</v>
      </c>
      <c r="B201" s="2" t="s">
        <v>562</v>
      </c>
      <c r="C201" s="1" t="s">
        <v>5</v>
      </c>
      <c r="D201" s="2" t="s">
        <v>452</v>
      </c>
      <c r="E201" s="1" t="s">
        <v>548</v>
      </c>
      <c r="F201" s="1" t="s">
        <v>548</v>
      </c>
      <c r="G201" s="3" t="s">
        <v>2902</v>
      </c>
      <c r="H201" s="1"/>
      <c r="I201" s="5" t="s">
        <v>1476</v>
      </c>
      <c r="J201" s="5"/>
      <c r="K201" s="5"/>
      <c r="L201" s="1"/>
      <c r="M201" s="1" t="s">
        <v>946</v>
      </c>
      <c r="N201" s="1">
        <v>1</v>
      </c>
      <c r="O201" s="1" t="s">
        <v>426</v>
      </c>
      <c r="P201" s="1">
        <v>1</v>
      </c>
      <c r="Q201" s="1"/>
      <c r="R201" s="1"/>
      <c r="S201" s="1">
        <v>1</v>
      </c>
      <c r="T201" s="1"/>
      <c r="U201" s="4"/>
      <c r="V201" s="4">
        <f t="shared" si="24"/>
        <v>0</v>
      </c>
      <c r="W201" s="33"/>
      <c r="X201" s="23">
        <f t="shared" si="22"/>
        <v>0</v>
      </c>
      <c r="Y201" s="23">
        <f t="shared" si="23"/>
        <v>0</v>
      </c>
    </row>
    <row r="202" spans="1:25" x14ac:dyDescent="0.25">
      <c r="A202" s="1" t="s">
        <v>433</v>
      </c>
      <c r="B202" s="2" t="s">
        <v>562</v>
      </c>
      <c r="C202" s="1" t="s">
        <v>5</v>
      </c>
      <c r="D202" s="2" t="s">
        <v>452</v>
      </c>
      <c r="E202" s="1" t="s">
        <v>548</v>
      </c>
      <c r="F202" s="1" t="s">
        <v>548</v>
      </c>
      <c r="G202" s="3" t="s">
        <v>2903</v>
      </c>
      <c r="H202" s="1"/>
      <c r="I202" s="5" t="s">
        <v>942</v>
      </c>
      <c r="J202" s="5"/>
      <c r="K202" s="5"/>
      <c r="L202" s="1"/>
      <c r="M202" s="1" t="s">
        <v>946</v>
      </c>
      <c r="N202" s="1">
        <v>1</v>
      </c>
      <c r="O202" s="1" t="s">
        <v>426</v>
      </c>
      <c r="P202" s="1">
        <v>1</v>
      </c>
      <c r="Q202" s="1"/>
      <c r="R202" s="1"/>
      <c r="S202" s="1">
        <v>1</v>
      </c>
      <c r="T202" s="1"/>
      <c r="U202" s="4"/>
      <c r="V202" s="4">
        <f t="shared" si="24"/>
        <v>0</v>
      </c>
      <c r="W202" s="33"/>
      <c r="X202" s="23">
        <f t="shared" si="22"/>
        <v>0</v>
      </c>
      <c r="Y202" s="23">
        <f t="shared" si="23"/>
        <v>0</v>
      </c>
    </row>
    <row r="203" spans="1:25" x14ac:dyDescent="0.25">
      <c r="A203" s="1" t="s">
        <v>433</v>
      </c>
      <c r="B203" s="2" t="s">
        <v>562</v>
      </c>
      <c r="C203" s="1" t="s">
        <v>5</v>
      </c>
      <c r="D203" s="2" t="s">
        <v>452</v>
      </c>
      <c r="E203" s="1" t="s">
        <v>548</v>
      </c>
      <c r="F203" s="1" t="s">
        <v>548</v>
      </c>
      <c r="G203" s="3" t="s">
        <v>2904</v>
      </c>
      <c r="H203" s="1"/>
      <c r="I203" s="5" t="s">
        <v>940</v>
      </c>
      <c r="J203" s="5"/>
      <c r="K203" s="5"/>
      <c r="L203" s="1"/>
      <c r="M203" s="1" t="s">
        <v>946</v>
      </c>
      <c r="N203" s="1">
        <v>1</v>
      </c>
      <c r="O203" s="1" t="s">
        <v>426</v>
      </c>
      <c r="P203" s="1">
        <v>1</v>
      </c>
      <c r="Q203" s="1"/>
      <c r="R203" s="1"/>
      <c r="S203" s="1">
        <v>1</v>
      </c>
      <c r="T203" s="1"/>
      <c r="U203" s="4"/>
      <c r="V203" s="4">
        <f t="shared" si="24"/>
        <v>0</v>
      </c>
      <c r="W203" s="33"/>
      <c r="X203" s="23">
        <f t="shared" si="22"/>
        <v>0</v>
      </c>
      <c r="Y203" s="23">
        <f t="shared" si="23"/>
        <v>0</v>
      </c>
    </row>
    <row r="204" spans="1:25" x14ac:dyDescent="0.25">
      <c r="A204" s="1" t="s">
        <v>433</v>
      </c>
      <c r="B204" s="2" t="s">
        <v>562</v>
      </c>
      <c r="C204" s="1" t="s">
        <v>5</v>
      </c>
      <c r="D204" s="2" t="s">
        <v>452</v>
      </c>
      <c r="E204" s="1" t="s">
        <v>548</v>
      </c>
      <c r="F204" s="1" t="s">
        <v>548</v>
      </c>
      <c r="G204" s="3" t="s">
        <v>2905</v>
      </c>
      <c r="H204" s="1"/>
      <c r="I204" s="5" t="s">
        <v>938</v>
      </c>
      <c r="J204" s="5"/>
      <c r="K204" s="5"/>
      <c r="L204" s="1"/>
      <c r="M204" s="1" t="s">
        <v>946</v>
      </c>
      <c r="N204" s="1">
        <v>1</v>
      </c>
      <c r="O204" s="1" t="s">
        <v>426</v>
      </c>
      <c r="P204" s="1">
        <v>1</v>
      </c>
      <c r="Q204" s="1"/>
      <c r="R204" s="1"/>
      <c r="S204" s="1">
        <v>1</v>
      </c>
      <c r="T204" s="1"/>
      <c r="U204" s="4"/>
      <c r="V204" s="4">
        <f t="shared" si="24"/>
        <v>0</v>
      </c>
      <c r="W204" s="33"/>
      <c r="X204" s="23">
        <f t="shared" si="22"/>
        <v>0</v>
      </c>
      <c r="Y204" s="23">
        <f t="shared" si="23"/>
        <v>0</v>
      </c>
    </row>
    <row r="205" spans="1:25" x14ac:dyDescent="0.25">
      <c r="A205" s="1" t="s">
        <v>433</v>
      </c>
      <c r="B205" s="2" t="s">
        <v>562</v>
      </c>
      <c r="C205" s="1" t="s">
        <v>5</v>
      </c>
      <c r="D205" s="2" t="s">
        <v>452</v>
      </c>
      <c r="E205" s="1" t="s">
        <v>548</v>
      </c>
      <c r="F205" s="1" t="s">
        <v>548</v>
      </c>
      <c r="G205" s="3" t="s">
        <v>2906</v>
      </c>
      <c r="H205" s="1"/>
      <c r="I205" s="5" t="s">
        <v>941</v>
      </c>
      <c r="J205" s="5"/>
      <c r="K205" s="5"/>
      <c r="L205" s="1"/>
      <c r="M205" s="1" t="s">
        <v>946</v>
      </c>
      <c r="N205" s="1">
        <v>1</v>
      </c>
      <c r="O205" s="1" t="s">
        <v>426</v>
      </c>
      <c r="P205" s="1">
        <v>1</v>
      </c>
      <c r="Q205" s="1"/>
      <c r="R205" s="1"/>
      <c r="S205" s="1">
        <v>1</v>
      </c>
      <c r="T205" s="1"/>
      <c r="U205" s="4"/>
      <c r="V205" s="4">
        <f t="shared" si="24"/>
        <v>0</v>
      </c>
      <c r="W205" s="33"/>
      <c r="X205" s="23">
        <f t="shared" si="22"/>
        <v>0</v>
      </c>
      <c r="Y205" s="23">
        <f t="shared" si="23"/>
        <v>0</v>
      </c>
    </row>
    <row r="206" spans="1:25" x14ac:dyDescent="0.25">
      <c r="A206" s="1" t="s">
        <v>433</v>
      </c>
      <c r="B206" s="2" t="s">
        <v>562</v>
      </c>
      <c r="C206" s="1" t="s">
        <v>5</v>
      </c>
      <c r="D206" s="2" t="s">
        <v>452</v>
      </c>
      <c r="E206" s="1" t="s">
        <v>548</v>
      </c>
      <c r="F206" s="1" t="s">
        <v>548</v>
      </c>
      <c r="G206" s="3" t="s">
        <v>2907</v>
      </c>
      <c r="H206" s="1"/>
      <c r="I206" s="5" t="s">
        <v>934</v>
      </c>
      <c r="J206" s="5"/>
      <c r="K206" s="5"/>
      <c r="L206" s="1"/>
      <c r="M206" s="1" t="s">
        <v>946</v>
      </c>
      <c r="N206" s="1">
        <v>2</v>
      </c>
      <c r="O206" s="1" t="s">
        <v>426</v>
      </c>
      <c r="P206" s="1">
        <v>1</v>
      </c>
      <c r="Q206" s="1"/>
      <c r="R206" s="1"/>
      <c r="S206" s="1">
        <v>1</v>
      </c>
      <c r="T206" s="1"/>
      <c r="U206" s="4"/>
      <c r="V206" s="4">
        <f t="shared" si="24"/>
        <v>0</v>
      </c>
      <c r="W206" s="33"/>
      <c r="X206" s="23">
        <f t="shared" si="22"/>
        <v>0</v>
      </c>
      <c r="Y206" s="23">
        <f t="shared" si="23"/>
        <v>0</v>
      </c>
    </row>
    <row r="207" spans="1:25" x14ac:dyDescent="0.25">
      <c r="A207" s="1" t="s">
        <v>433</v>
      </c>
      <c r="B207" s="2" t="s">
        <v>562</v>
      </c>
      <c r="C207" s="1" t="s">
        <v>5</v>
      </c>
      <c r="D207" s="2" t="s">
        <v>452</v>
      </c>
      <c r="E207" s="1" t="s">
        <v>548</v>
      </c>
      <c r="F207" s="1" t="s">
        <v>548</v>
      </c>
      <c r="G207" s="3" t="s">
        <v>2908</v>
      </c>
      <c r="H207" s="1"/>
      <c r="I207" s="5" t="s">
        <v>939</v>
      </c>
      <c r="J207" s="5"/>
      <c r="K207" s="5"/>
      <c r="L207" s="1"/>
      <c r="M207" s="1" t="s">
        <v>946</v>
      </c>
      <c r="N207" s="1">
        <v>1</v>
      </c>
      <c r="O207" s="1" t="s">
        <v>426</v>
      </c>
      <c r="P207" s="1">
        <v>1</v>
      </c>
      <c r="Q207" s="1"/>
      <c r="R207" s="1"/>
      <c r="S207" s="1">
        <v>1</v>
      </c>
      <c r="T207" s="1"/>
      <c r="U207" s="4"/>
      <c r="V207" s="4">
        <f t="shared" si="24"/>
        <v>0</v>
      </c>
      <c r="W207" s="33"/>
      <c r="X207" s="23">
        <f t="shared" si="22"/>
        <v>0</v>
      </c>
      <c r="Y207" s="23">
        <f t="shared" si="23"/>
        <v>0</v>
      </c>
    </row>
    <row r="208" spans="1:25" x14ac:dyDescent="0.25">
      <c r="A208" s="1" t="s">
        <v>433</v>
      </c>
      <c r="B208" s="2" t="s">
        <v>562</v>
      </c>
      <c r="C208" s="1" t="s">
        <v>5</v>
      </c>
      <c r="D208" s="2" t="s">
        <v>452</v>
      </c>
      <c r="E208" s="1" t="s">
        <v>548</v>
      </c>
      <c r="F208" s="1" t="s">
        <v>548</v>
      </c>
      <c r="G208" s="3" t="s">
        <v>2909</v>
      </c>
      <c r="H208" s="1"/>
      <c r="I208" s="5" t="s">
        <v>935</v>
      </c>
      <c r="J208" s="5"/>
      <c r="K208" s="5"/>
      <c r="L208" s="1"/>
      <c r="M208" s="1" t="s">
        <v>946</v>
      </c>
      <c r="N208" s="1">
        <v>2</v>
      </c>
      <c r="O208" s="1" t="s">
        <v>426</v>
      </c>
      <c r="P208" s="1">
        <v>1</v>
      </c>
      <c r="Q208" s="1"/>
      <c r="R208" s="1"/>
      <c r="S208" s="1">
        <v>1</v>
      </c>
      <c r="T208" s="1"/>
      <c r="U208" s="4"/>
      <c r="V208" s="4">
        <f t="shared" si="24"/>
        <v>0</v>
      </c>
      <c r="W208" s="33"/>
      <c r="X208" s="23">
        <f t="shared" si="22"/>
        <v>0</v>
      </c>
      <c r="Y208" s="23">
        <f t="shared" si="23"/>
        <v>0</v>
      </c>
    </row>
    <row r="209" spans="1:25" x14ac:dyDescent="0.25">
      <c r="A209" s="1" t="s">
        <v>433</v>
      </c>
      <c r="B209" s="2">
        <v>10</v>
      </c>
      <c r="C209" s="1" t="s">
        <v>38</v>
      </c>
      <c r="D209" s="2" t="s">
        <v>452</v>
      </c>
      <c r="E209" s="1" t="s">
        <v>548</v>
      </c>
      <c r="F209" s="1" t="s">
        <v>548</v>
      </c>
      <c r="G209" s="3" t="s">
        <v>2401</v>
      </c>
      <c r="H209" s="1"/>
      <c r="I209" s="5" t="s">
        <v>2400</v>
      </c>
      <c r="J209" s="5"/>
      <c r="K209" s="5"/>
      <c r="L209" s="1"/>
      <c r="M209" s="1" t="s">
        <v>946</v>
      </c>
      <c r="N209" s="1">
        <v>1</v>
      </c>
      <c r="O209" s="1" t="s">
        <v>426</v>
      </c>
      <c r="P209" s="1">
        <v>1</v>
      </c>
      <c r="Q209" s="1"/>
      <c r="R209" s="1"/>
      <c r="S209" s="1">
        <v>1</v>
      </c>
      <c r="T209" s="1"/>
      <c r="U209" s="4"/>
      <c r="V209" s="4">
        <f t="shared" si="24"/>
        <v>0</v>
      </c>
      <c r="W209" s="33"/>
      <c r="X209" s="23">
        <f t="shared" si="22"/>
        <v>0</v>
      </c>
      <c r="Y209" s="23">
        <f t="shared" si="23"/>
        <v>0</v>
      </c>
    </row>
    <row r="210" spans="1:25" x14ac:dyDescent="0.25">
      <c r="A210" s="1" t="s">
        <v>433</v>
      </c>
      <c r="B210" s="2">
        <v>10</v>
      </c>
      <c r="C210" s="1" t="s">
        <v>38</v>
      </c>
      <c r="D210" s="2" t="s">
        <v>452</v>
      </c>
      <c r="E210" s="1" t="s">
        <v>548</v>
      </c>
      <c r="F210" s="1" t="s">
        <v>548</v>
      </c>
      <c r="G210" s="3" t="s">
        <v>1212</v>
      </c>
      <c r="H210" s="1"/>
      <c r="I210" s="5" t="s">
        <v>1213</v>
      </c>
      <c r="J210" s="5"/>
      <c r="K210" s="5"/>
      <c r="L210" s="1"/>
      <c r="M210" s="1" t="s">
        <v>946</v>
      </c>
      <c r="N210" s="1">
        <v>1</v>
      </c>
      <c r="O210" s="1" t="s">
        <v>426</v>
      </c>
      <c r="P210" s="1">
        <v>1</v>
      </c>
      <c r="Q210" s="1"/>
      <c r="R210" s="1"/>
      <c r="S210" s="1">
        <v>1</v>
      </c>
      <c r="T210" s="1"/>
      <c r="U210" s="4"/>
      <c r="V210" s="4">
        <f t="shared" si="24"/>
        <v>0</v>
      </c>
      <c r="W210" s="33"/>
      <c r="X210" s="23">
        <f t="shared" si="22"/>
        <v>0</v>
      </c>
      <c r="Y210" s="23">
        <f t="shared" si="23"/>
        <v>0</v>
      </c>
    </row>
    <row r="211" spans="1:25" x14ac:dyDescent="0.25">
      <c r="A211" s="1" t="s">
        <v>433</v>
      </c>
      <c r="B211" s="2">
        <v>10</v>
      </c>
      <c r="C211" s="1" t="s">
        <v>38</v>
      </c>
      <c r="D211" s="2" t="s">
        <v>452</v>
      </c>
      <c r="E211" s="1" t="s">
        <v>548</v>
      </c>
      <c r="F211" s="1" t="s">
        <v>548</v>
      </c>
      <c r="G211" s="3" t="s">
        <v>2399</v>
      </c>
      <c r="H211" s="1"/>
      <c r="I211" s="5" t="s">
        <v>2398</v>
      </c>
      <c r="J211" s="5"/>
      <c r="K211" s="5"/>
      <c r="L211" s="1"/>
      <c r="M211" s="1" t="s">
        <v>946</v>
      </c>
      <c r="N211" s="1">
        <v>1</v>
      </c>
      <c r="O211" s="1" t="s">
        <v>426</v>
      </c>
      <c r="P211" s="1">
        <v>1</v>
      </c>
      <c r="Q211" s="1"/>
      <c r="R211" s="1"/>
      <c r="S211" s="1">
        <v>1</v>
      </c>
      <c r="T211" s="1"/>
      <c r="U211" s="4"/>
      <c r="V211" s="4">
        <f t="shared" si="24"/>
        <v>0</v>
      </c>
      <c r="W211" s="33"/>
      <c r="X211" s="23">
        <f t="shared" si="22"/>
        <v>0</v>
      </c>
      <c r="Y211" s="23">
        <f t="shared" si="23"/>
        <v>0</v>
      </c>
    </row>
    <row r="212" spans="1:25" x14ac:dyDescent="0.25">
      <c r="A212" s="1" t="s">
        <v>433</v>
      </c>
      <c r="B212" s="1">
        <v>12</v>
      </c>
      <c r="C212" s="1" t="s">
        <v>38</v>
      </c>
      <c r="D212" s="2" t="s">
        <v>452</v>
      </c>
      <c r="E212" s="1" t="s">
        <v>548</v>
      </c>
      <c r="F212" s="1" t="s">
        <v>548</v>
      </c>
      <c r="G212" s="3" t="s">
        <v>1911</v>
      </c>
      <c r="H212" s="1"/>
      <c r="I212" s="5" t="s">
        <v>1910</v>
      </c>
      <c r="J212" s="5"/>
      <c r="K212" s="5"/>
      <c r="L212" s="1"/>
      <c r="M212" s="1" t="s">
        <v>429</v>
      </c>
      <c r="N212" s="1">
        <v>1</v>
      </c>
      <c r="O212" s="1" t="s">
        <v>426</v>
      </c>
      <c r="P212" s="1">
        <v>1</v>
      </c>
      <c r="Q212" s="1"/>
      <c r="R212" s="1"/>
      <c r="S212" s="1">
        <v>1</v>
      </c>
      <c r="T212" s="1"/>
      <c r="U212" s="4"/>
      <c r="V212" s="4">
        <f t="shared" si="24"/>
        <v>0</v>
      </c>
      <c r="W212" s="33"/>
      <c r="X212" s="23">
        <f t="shared" si="22"/>
        <v>0</v>
      </c>
      <c r="Y212" s="23">
        <f t="shared" si="23"/>
        <v>0</v>
      </c>
    </row>
    <row r="213" spans="1:25" x14ac:dyDescent="0.25">
      <c r="A213" s="1" t="s">
        <v>433</v>
      </c>
      <c r="B213" s="1">
        <v>10</v>
      </c>
      <c r="C213" s="1" t="s">
        <v>200</v>
      </c>
      <c r="D213" s="2" t="s">
        <v>452</v>
      </c>
      <c r="E213" s="1" t="s">
        <v>548</v>
      </c>
      <c r="F213" s="1" t="s">
        <v>548</v>
      </c>
      <c r="G213" s="3" t="s">
        <v>1913</v>
      </c>
      <c r="H213" s="1"/>
      <c r="I213" s="5" t="s">
        <v>1912</v>
      </c>
      <c r="J213" s="5"/>
      <c r="K213" s="5"/>
      <c r="L213" s="1"/>
      <c r="M213" s="1" t="s">
        <v>946</v>
      </c>
      <c r="N213" s="1">
        <v>2</v>
      </c>
      <c r="O213" s="1" t="s">
        <v>426</v>
      </c>
      <c r="P213" s="1">
        <v>1</v>
      </c>
      <c r="Q213" s="1"/>
      <c r="R213" s="1"/>
      <c r="S213" s="1">
        <v>1</v>
      </c>
      <c r="T213" s="1"/>
      <c r="U213" s="4"/>
      <c r="V213" s="4">
        <f t="shared" si="24"/>
        <v>0</v>
      </c>
      <c r="W213" s="33"/>
      <c r="X213" s="23">
        <f t="shared" si="22"/>
        <v>0</v>
      </c>
      <c r="Y213" s="23">
        <f t="shared" si="23"/>
        <v>0</v>
      </c>
    </row>
    <row r="214" spans="1:25" x14ac:dyDescent="0.25">
      <c r="A214" s="1" t="s">
        <v>433</v>
      </c>
      <c r="B214" s="2">
        <v>10</v>
      </c>
      <c r="C214" s="1" t="s">
        <v>200</v>
      </c>
      <c r="D214" s="2" t="s">
        <v>452</v>
      </c>
      <c r="E214" s="1" t="s">
        <v>548</v>
      </c>
      <c r="F214" s="1" t="s">
        <v>548</v>
      </c>
      <c r="G214" s="3" t="s">
        <v>1914</v>
      </c>
      <c r="H214" s="1"/>
      <c r="I214" s="5" t="s">
        <v>1027</v>
      </c>
      <c r="J214" s="5"/>
      <c r="K214" s="5"/>
      <c r="L214" s="1"/>
      <c r="M214" s="1" t="s">
        <v>946</v>
      </c>
      <c r="N214" s="1">
        <v>10</v>
      </c>
      <c r="O214" s="1" t="s">
        <v>426</v>
      </c>
      <c r="P214" s="1">
        <v>1</v>
      </c>
      <c r="Q214" s="1"/>
      <c r="R214" s="1"/>
      <c r="S214" s="1">
        <v>1</v>
      </c>
      <c r="T214" s="1"/>
      <c r="U214" s="4"/>
      <c r="V214" s="4">
        <f t="shared" si="24"/>
        <v>0</v>
      </c>
      <c r="W214" s="33"/>
      <c r="X214" s="23">
        <f t="shared" si="22"/>
        <v>0</v>
      </c>
      <c r="Y214" s="23">
        <f t="shared" si="23"/>
        <v>0</v>
      </c>
    </row>
    <row r="215" spans="1:25" x14ac:dyDescent="0.25">
      <c r="A215" s="1" t="s">
        <v>433</v>
      </c>
      <c r="B215" s="1">
        <v>10</v>
      </c>
      <c r="C215" s="1" t="s">
        <v>5</v>
      </c>
      <c r="D215" s="2" t="s">
        <v>453</v>
      </c>
      <c r="E215" s="1" t="s">
        <v>548</v>
      </c>
      <c r="F215" s="1" t="s">
        <v>548</v>
      </c>
      <c r="G215" s="3" t="s">
        <v>2910</v>
      </c>
      <c r="H215" s="1"/>
      <c r="I215" s="5" t="s">
        <v>2030</v>
      </c>
      <c r="J215" s="5"/>
      <c r="K215" s="5"/>
      <c r="L215" s="1"/>
      <c r="M215" s="1" t="s">
        <v>946</v>
      </c>
      <c r="N215" s="1">
        <v>1</v>
      </c>
      <c r="O215" s="1" t="s">
        <v>426</v>
      </c>
      <c r="P215" s="1">
        <v>1</v>
      </c>
      <c r="Q215" s="1"/>
      <c r="R215" s="1"/>
      <c r="S215" s="1">
        <v>1</v>
      </c>
      <c r="T215" s="1"/>
      <c r="U215" s="4"/>
      <c r="V215" s="4">
        <f t="shared" si="24"/>
        <v>0</v>
      </c>
      <c r="W215" s="33"/>
      <c r="X215" s="23">
        <f t="shared" si="22"/>
        <v>0</v>
      </c>
      <c r="Y215" s="23">
        <f t="shared" si="23"/>
        <v>0</v>
      </c>
    </row>
    <row r="216" spans="1:25" x14ac:dyDescent="0.25">
      <c r="A216" s="1" t="s">
        <v>433</v>
      </c>
      <c r="B216" s="1">
        <v>10</v>
      </c>
      <c r="C216" s="1" t="s">
        <v>5</v>
      </c>
      <c r="D216" s="2" t="s">
        <v>453</v>
      </c>
      <c r="E216" s="1" t="s">
        <v>548</v>
      </c>
      <c r="F216" s="1" t="s">
        <v>548</v>
      </c>
      <c r="G216" s="3" t="s">
        <v>2919</v>
      </c>
      <c r="H216" s="1"/>
      <c r="I216" s="5" t="s">
        <v>2032</v>
      </c>
      <c r="J216" s="5"/>
      <c r="K216" s="5"/>
      <c r="L216" s="1"/>
      <c r="M216" s="1" t="s">
        <v>946</v>
      </c>
      <c r="N216" s="1">
        <v>25</v>
      </c>
      <c r="O216" s="1" t="s">
        <v>426</v>
      </c>
      <c r="P216" s="1">
        <v>1</v>
      </c>
      <c r="Q216" s="1"/>
      <c r="R216" s="1"/>
      <c r="S216" s="1">
        <v>1</v>
      </c>
      <c r="T216" s="1"/>
      <c r="U216" s="4"/>
      <c r="V216" s="4">
        <f t="shared" si="24"/>
        <v>0</v>
      </c>
      <c r="W216" s="33"/>
      <c r="X216" s="23">
        <f t="shared" si="22"/>
        <v>0</v>
      </c>
      <c r="Y216" s="23">
        <f t="shared" si="23"/>
        <v>0</v>
      </c>
    </row>
    <row r="217" spans="1:25" x14ac:dyDescent="0.25">
      <c r="A217" s="1" t="s">
        <v>433</v>
      </c>
      <c r="B217" s="1">
        <v>10</v>
      </c>
      <c r="C217" s="1" t="s">
        <v>5</v>
      </c>
      <c r="D217" s="2" t="s">
        <v>453</v>
      </c>
      <c r="E217" s="1" t="s">
        <v>548</v>
      </c>
      <c r="F217" s="1" t="s">
        <v>548</v>
      </c>
      <c r="G217" s="3" t="s">
        <v>1917</v>
      </c>
      <c r="H217" s="1"/>
      <c r="I217" s="5" t="s">
        <v>1984</v>
      </c>
      <c r="J217" s="5"/>
      <c r="K217" s="5"/>
      <c r="L217" s="1"/>
      <c r="M217" s="1" t="s">
        <v>946</v>
      </c>
      <c r="N217" s="1">
        <v>1</v>
      </c>
      <c r="O217" s="1" t="s">
        <v>426</v>
      </c>
      <c r="P217" s="1">
        <v>1</v>
      </c>
      <c r="Q217" s="1"/>
      <c r="R217" s="1"/>
      <c r="S217" s="1">
        <v>1</v>
      </c>
      <c r="T217" s="1"/>
      <c r="U217" s="4"/>
      <c r="V217" s="4">
        <f t="shared" si="24"/>
        <v>0</v>
      </c>
      <c r="W217" s="33"/>
      <c r="X217" s="23">
        <f t="shared" si="22"/>
        <v>0</v>
      </c>
      <c r="Y217" s="23">
        <f t="shared" si="23"/>
        <v>0</v>
      </c>
    </row>
    <row r="218" spans="1:25" x14ac:dyDescent="0.25">
      <c r="A218" s="1" t="s">
        <v>433</v>
      </c>
      <c r="B218" s="1">
        <v>10</v>
      </c>
      <c r="C218" s="1" t="s">
        <v>5</v>
      </c>
      <c r="D218" s="2" t="s">
        <v>453</v>
      </c>
      <c r="E218" s="1" t="s">
        <v>548</v>
      </c>
      <c r="F218" s="1" t="s">
        <v>548</v>
      </c>
      <c r="G218" s="3" t="s">
        <v>2923</v>
      </c>
      <c r="H218" s="1"/>
      <c r="I218" s="5" t="s">
        <v>2041</v>
      </c>
      <c r="J218" s="5"/>
      <c r="K218" s="5"/>
      <c r="L218" s="1"/>
      <c r="M218" s="1" t="s">
        <v>946</v>
      </c>
      <c r="N218" s="1">
        <v>1</v>
      </c>
      <c r="O218" s="1" t="s">
        <v>426</v>
      </c>
      <c r="P218" s="1">
        <v>1</v>
      </c>
      <c r="Q218" s="1"/>
      <c r="R218" s="1"/>
      <c r="S218" s="1">
        <v>1</v>
      </c>
      <c r="T218" s="1"/>
      <c r="U218" s="4"/>
      <c r="V218" s="4">
        <f t="shared" si="24"/>
        <v>0</v>
      </c>
      <c r="W218" s="33"/>
      <c r="X218" s="23">
        <f t="shared" si="22"/>
        <v>0</v>
      </c>
      <c r="Y218" s="23">
        <f t="shared" si="23"/>
        <v>0</v>
      </c>
    </row>
    <row r="219" spans="1:25" x14ac:dyDescent="0.25">
      <c r="A219" s="1" t="s">
        <v>433</v>
      </c>
      <c r="B219" s="2" t="s">
        <v>562</v>
      </c>
      <c r="C219" s="1" t="s">
        <v>5</v>
      </c>
      <c r="D219" s="2" t="s">
        <v>453</v>
      </c>
      <c r="E219" s="1" t="s">
        <v>548</v>
      </c>
      <c r="F219" s="1" t="s">
        <v>548</v>
      </c>
      <c r="G219" s="3" t="s">
        <v>2911</v>
      </c>
      <c r="H219" s="1"/>
      <c r="I219" s="5" t="s">
        <v>1381</v>
      </c>
      <c r="J219" s="5"/>
      <c r="K219" s="5"/>
      <c r="L219" s="1"/>
      <c r="M219" s="1" t="s">
        <v>946</v>
      </c>
      <c r="N219" s="1">
        <v>2</v>
      </c>
      <c r="O219" s="1" t="s">
        <v>426</v>
      </c>
      <c r="P219" s="1">
        <v>1</v>
      </c>
      <c r="Q219" s="1"/>
      <c r="R219" s="1"/>
      <c r="S219" s="1">
        <v>1</v>
      </c>
      <c r="T219" s="1"/>
      <c r="U219" s="4"/>
      <c r="V219" s="4">
        <f t="shared" si="24"/>
        <v>0</v>
      </c>
      <c r="W219" s="33"/>
      <c r="X219" s="23">
        <f t="shared" si="22"/>
        <v>0</v>
      </c>
      <c r="Y219" s="23">
        <f t="shared" si="23"/>
        <v>0</v>
      </c>
    </row>
    <row r="220" spans="1:25" x14ac:dyDescent="0.25">
      <c r="A220" s="1" t="s">
        <v>433</v>
      </c>
      <c r="B220" s="2" t="s">
        <v>562</v>
      </c>
      <c r="C220" s="1" t="s">
        <v>5</v>
      </c>
      <c r="D220" s="2" t="s">
        <v>453</v>
      </c>
      <c r="E220" s="1" t="s">
        <v>548</v>
      </c>
      <c r="F220" s="1" t="s">
        <v>548</v>
      </c>
      <c r="G220" s="3" t="s">
        <v>2912</v>
      </c>
      <c r="H220" s="1"/>
      <c r="I220" s="5" t="s">
        <v>2392</v>
      </c>
      <c r="J220" s="5"/>
      <c r="K220" s="5"/>
      <c r="L220" s="1"/>
      <c r="M220" s="1" t="s">
        <v>946</v>
      </c>
      <c r="N220" s="1">
        <v>3</v>
      </c>
      <c r="O220" s="1" t="s">
        <v>426</v>
      </c>
      <c r="P220" s="1">
        <v>1</v>
      </c>
      <c r="Q220" s="1"/>
      <c r="R220" s="1"/>
      <c r="S220" s="1">
        <v>1</v>
      </c>
      <c r="T220" s="1"/>
      <c r="U220" s="4"/>
      <c r="V220" s="4">
        <f t="shared" si="24"/>
        <v>0</v>
      </c>
      <c r="W220" s="33"/>
      <c r="X220" s="23">
        <f t="shared" si="22"/>
        <v>0</v>
      </c>
      <c r="Y220" s="23">
        <f t="shared" si="23"/>
        <v>0</v>
      </c>
    </row>
    <row r="221" spans="1:25" x14ac:dyDescent="0.25">
      <c r="A221" s="1" t="s">
        <v>433</v>
      </c>
      <c r="B221" s="2" t="s">
        <v>562</v>
      </c>
      <c r="C221" s="1" t="s">
        <v>5</v>
      </c>
      <c r="D221" s="2" t="s">
        <v>453</v>
      </c>
      <c r="E221" s="1" t="s">
        <v>548</v>
      </c>
      <c r="F221" s="1" t="s">
        <v>548</v>
      </c>
      <c r="G221" s="3" t="s">
        <v>2913</v>
      </c>
      <c r="H221" s="1"/>
      <c r="I221" s="5" t="s">
        <v>1378</v>
      </c>
      <c r="J221" s="5"/>
      <c r="K221" s="5"/>
      <c r="L221" s="1"/>
      <c r="M221" s="1" t="s">
        <v>946</v>
      </c>
      <c r="N221" s="1">
        <v>1</v>
      </c>
      <c r="O221" s="1" t="s">
        <v>426</v>
      </c>
      <c r="P221" s="1">
        <v>1</v>
      </c>
      <c r="Q221" s="1"/>
      <c r="R221" s="1"/>
      <c r="S221" s="1">
        <v>1</v>
      </c>
      <c r="T221" s="1"/>
      <c r="U221" s="4"/>
      <c r="V221" s="4">
        <f t="shared" si="24"/>
        <v>0</v>
      </c>
      <c r="W221" s="33"/>
      <c r="X221" s="23">
        <f t="shared" si="22"/>
        <v>0</v>
      </c>
      <c r="Y221" s="23">
        <f t="shared" si="23"/>
        <v>0</v>
      </c>
    </row>
    <row r="222" spans="1:25" x14ac:dyDescent="0.25">
      <c r="A222" s="1" t="s">
        <v>433</v>
      </c>
      <c r="B222" s="2" t="s">
        <v>562</v>
      </c>
      <c r="C222" s="1" t="s">
        <v>5</v>
      </c>
      <c r="D222" s="2" t="s">
        <v>453</v>
      </c>
      <c r="E222" s="1" t="s">
        <v>548</v>
      </c>
      <c r="F222" s="1" t="s">
        <v>548</v>
      </c>
      <c r="G222" s="3" t="s">
        <v>2914</v>
      </c>
      <c r="H222" s="1"/>
      <c r="I222" s="5" t="s">
        <v>1385</v>
      </c>
      <c r="J222" s="5"/>
      <c r="K222" s="5"/>
      <c r="L222" s="1"/>
      <c r="M222" s="1" t="s">
        <v>946</v>
      </c>
      <c r="N222" s="1">
        <v>2</v>
      </c>
      <c r="O222" s="1" t="s">
        <v>426</v>
      </c>
      <c r="P222" s="1">
        <v>1</v>
      </c>
      <c r="Q222" s="1"/>
      <c r="R222" s="1"/>
      <c r="S222" s="1">
        <v>1</v>
      </c>
      <c r="T222" s="1"/>
      <c r="U222" s="4"/>
      <c r="V222" s="4">
        <f t="shared" si="24"/>
        <v>0</v>
      </c>
      <c r="W222" s="33"/>
      <c r="X222" s="23">
        <f t="shared" si="22"/>
        <v>0</v>
      </c>
      <c r="Y222" s="23">
        <f t="shared" si="23"/>
        <v>0</v>
      </c>
    </row>
    <row r="223" spans="1:25" x14ac:dyDescent="0.25">
      <c r="A223" s="1" t="s">
        <v>433</v>
      </c>
      <c r="B223" s="2" t="s">
        <v>562</v>
      </c>
      <c r="C223" s="1" t="s">
        <v>5</v>
      </c>
      <c r="D223" s="2" t="s">
        <v>453</v>
      </c>
      <c r="E223" s="1" t="s">
        <v>548</v>
      </c>
      <c r="F223" s="1" t="s">
        <v>548</v>
      </c>
      <c r="G223" s="3" t="s">
        <v>2915</v>
      </c>
      <c r="H223" s="1"/>
      <c r="I223" s="5" t="s">
        <v>1375</v>
      </c>
      <c r="J223" s="5"/>
      <c r="K223" s="5"/>
      <c r="L223" s="1"/>
      <c r="M223" s="1" t="s">
        <v>946</v>
      </c>
      <c r="N223" s="1">
        <v>2</v>
      </c>
      <c r="O223" s="1" t="s">
        <v>426</v>
      </c>
      <c r="P223" s="1">
        <v>1</v>
      </c>
      <c r="Q223" s="1"/>
      <c r="R223" s="1"/>
      <c r="S223" s="1">
        <v>1</v>
      </c>
      <c r="T223" s="1"/>
      <c r="U223" s="4"/>
      <c r="V223" s="4">
        <f t="shared" si="24"/>
        <v>0</v>
      </c>
      <c r="W223" s="33"/>
      <c r="X223" s="23">
        <f t="shared" si="22"/>
        <v>0</v>
      </c>
      <c r="Y223" s="23">
        <f t="shared" si="23"/>
        <v>0</v>
      </c>
    </row>
    <row r="224" spans="1:25" x14ac:dyDescent="0.25">
      <c r="A224" s="1" t="s">
        <v>433</v>
      </c>
      <c r="B224" s="2" t="s">
        <v>562</v>
      </c>
      <c r="C224" s="1" t="s">
        <v>5</v>
      </c>
      <c r="D224" s="2" t="s">
        <v>453</v>
      </c>
      <c r="E224" s="1" t="s">
        <v>548</v>
      </c>
      <c r="F224" s="1" t="s">
        <v>548</v>
      </c>
      <c r="G224" s="3" t="s">
        <v>2916</v>
      </c>
      <c r="H224" s="1"/>
      <c r="I224" s="5" t="s">
        <v>1384</v>
      </c>
      <c r="J224" s="5"/>
      <c r="K224" s="5"/>
      <c r="L224" s="1"/>
      <c r="M224" s="1" t="s">
        <v>946</v>
      </c>
      <c r="N224" s="1">
        <v>1</v>
      </c>
      <c r="O224" s="1" t="s">
        <v>426</v>
      </c>
      <c r="P224" s="1">
        <v>1</v>
      </c>
      <c r="Q224" s="1"/>
      <c r="R224" s="1"/>
      <c r="S224" s="1">
        <v>1</v>
      </c>
      <c r="T224" s="1"/>
      <c r="U224" s="4"/>
      <c r="V224" s="4">
        <f t="shared" si="24"/>
        <v>0</v>
      </c>
      <c r="W224" s="33"/>
      <c r="X224" s="23">
        <f t="shared" si="22"/>
        <v>0</v>
      </c>
      <c r="Y224" s="23">
        <f t="shared" si="23"/>
        <v>0</v>
      </c>
    </row>
    <row r="225" spans="1:25" x14ac:dyDescent="0.25">
      <c r="A225" s="1" t="s">
        <v>433</v>
      </c>
      <c r="B225" s="2" t="s">
        <v>562</v>
      </c>
      <c r="C225" s="1" t="s">
        <v>5</v>
      </c>
      <c r="D225" s="2" t="s">
        <v>453</v>
      </c>
      <c r="E225" s="1" t="s">
        <v>548</v>
      </c>
      <c r="F225" s="1" t="s">
        <v>548</v>
      </c>
      <c r="G225" s="3" t="s">
        <v>2917</v>
      </c>
      <c r="H225" s="1"/>
      <c r="I225" s="5" t="s">
        <v>1377</v>
      </c>
      <c r="J225" s="5"/>
      <c r="K225" s="5"/>
      <c r="L225" s="1"/>
      <c r="M225" s="1" t="s">
        <v>946</v>
      </c>
      <c r="N225" s="1">
        <v>3</v>
      </c>
      <c r="O225" s="1" t="s">
        <v>426</v>
      </c>
      <c r="P225" s="1">
        <v>1</v>
      </c>
      <c r="Q225" s="1"/>
      <c r="R225" s="1"/>
      <c r="S225" s="1">
        <v>1</v>
      </c>
      <c r="T225" s="1"/>
      <c r="U225" s="4"/>
      <c r="V225" s="4">
        <f t="shared" si="24"/>
        <v>0</v>
      </c>
      <c r="W225" s="33"/>
      <c r="X225" s="23">
        <f t="shared" si="22"/>
        <v>0</v>
      </c>
      <c r="Y225" s="23">
        <f t="shared" si="23"/>
        <v>0</v>
      </c>
    </row>
    <row r="226" spans="1:25" x14ac:dyDescent="0.25">
      <c r="A226" s="1" t="s">
        <v>433</v>
      </c>
      <c r="B226" s="2" t="s">
        <v>562</v>
      </c>
      <c r="C226" s="1" t="s">
        <v>5</v>
      </c>
      <c r="D226" s="2" t="s">
        <v>453</v>
      </c>
      <c r="E226" s="1" t="s">
        <v>548</v>
      </c>
      <c r="F226" s="1" t="s">
        <v>548</v>
      </c>
      <c r="G226" s="3" t="s">
        <v>2918</v>
      </c>
      <c r="H226" s="1"/>
      <c r="I226" s="5" t="s">
        <v>1376</v>
      </c>
      <c r="J226" s="5"/>
      <c r="K226" s="5"/>
      <c r="L226" s="1"/>
      <c r="M226" s="1" t="s">
        <v>946</v>
      </c>
      <c r="N226" s="1">
        <v>3</v>
      </c>
      <c r="O226" s="1" t="s">
        <v>426</v>
      </c>
      <c r="P226" s="1">
        <v>1</v>
      </c>
      <c r="Q226" s="1"/>
      <c r="R226" s="1"/>
      <c r="S226" s="1">
        <v>1</v>
      </c>
      <c r="T226" s="1"/>
      <c r="U226" s="4"/>
      <c r="V226" s="4">
        <f t="shared" si="24"/>
        <v>0</v>
      </c>
      <c r="W226" s="33"/>
      <c r="X226" s="23">
        <f t="shared" si="22"/>
        <v>0</v>
      </c>
      <c r="Y226" s="23">
        <f t="shared" si="23"/>
        <v>0</v>
      </c>
    </row>
    <row r="227" spans="1:25" x14ac:dyDescent="0.25">
      <c r="A227" s="1" t="s">
        <v>433</v>
      </c>
      <c r="B227" s="2" t="s">
        <v>562</v>
      </c>
      <c r="C227" s="1" t="s">
        <v>5</v>
      </c>
      <c r="D227" s="2" t="s">
        <v>453</v>
      </c>
      <c r="E227" s="1" t="s">
        <v>548</v>
      </c>
      <c r="F227" s="1" t="s">
        <v>548</v>
      </c>
      <c r="G227" s="3" t="s">
        <v>2920</v>
      </c>
      <c r="H227" s="1"/>
      <c r="I227" s="5" t="s">
        <v>1315</v>
      </c>
      <c r="J227" s="5"/>
      <c r="K227" s="5"/>
      <c r="L227" s="1"/>
      <c r="M227" s="1" t="s">
        <v>946</v>
      </c>
      <c r="N227" s="1">
        <v>6</v>
      </c>
      <c r="O227" s="1" t="s">
        <v>426</v>
      </c>
      <c r="P227" s="1">
        <v>1</v>
      </c>
      <c r="Q227" s="1"/>
      <c r="R227" s="1"/>
      <c r="S227" s="1">
        <v>1</v>
      </c>
      <c r="T227" s="1"/>
      <c r="U227" s="4"/>
      <c r="V227" s="4">
        <f t="shared" si="24"/>
        <v>0</v>
      </c>
      <c r="W227" s="33"/>
      <c r="X227" s="23">
        <f t="shared" si="22"/>
        <v>0</v>
      </c>
      <c r="Y227" s="23">
        <f t="shared" si="23"/>
        <v>0</v>
      </c>
    </row>
    <row r="228" spans="1:25" x14ac:dyDescent="0.25">
      <c r="A228" s="1" t="s">
        <v>433</v>
      </c>
      <c r="B228" s="2" t="s">
        <v>562</v>
      </c>
      <c r="C228" s="1" t="s">
        <v>5</v>
      </c>
      <c r="D228" s="2" t="s">
        <v>453</v>
      </c>
      <c r="E228" s="1" t="s">
        <v>548</v>
      </c>
      <c r="F228" s="1" t="s">
        <v>548</v>
      </c>
      <c r="G228" s="3" t="s">
        <v>2921</v>
      </c>
      <c r="H228" s="1"/>
      <c r="I228" s="5" t="s">
        <v>1382</v>
      </c>
      <c r="J228" s="5"/>
      <c r="K228" s="5"/>
      <c r="L228" s="1"/>
      <c r="M228" s="1" t="s">
        <v>946</v>
      </c>
      <c r="N228" s="1">
        <v>1</v>
      </c>
      <c r="O228" s="1" t="s">
        <v>426</v>
      </c>
      <c r="P228" s="1">
        <v>1</v>
      </c>
      <c r="Q228" s="1"/>
      <c r="R228" s="1"/>
      <c r="S228" s="1">
        <v>1</v>
      </c>
      <c r="T228" s="1"/>
      <c r="U228" s="4"/>
      <c r="V228" s="4">
        <f t="shared" si="24"/>
        <v>0</v>
      </c>
      <c r="W228" s="33"/>
      <c r="X228" s="23">
        <f t="shared" si="22"/>
        <v>0</v>
      </c>
      <c r="Y228" s="23">
        <f t="shared" si="23"/>
        <v>0</v>
      </c>
    </row>
    <row r="229" spans="1:25" x14ac:dyDescent="0.25">
      <c r="A229" s="1" t="s">
        <v>433</v>
      </c>
      <c r="B229" s="2" t="s">
        <v>562</v>
      </c>
      <c r="C229" s="1" t="s">
        <v>5</v>
      </c>
      <c r="D229" s="2" t="s">
        <v>453</v>
      </c>
      <c r="E229" s="1" t="s">
        <v>548</v>
      </c>
      <c r="F229" s="1" t="s">
        <v>548</v>
      </c>
      <c r="G229" s="3" t="s">
        <v>2922</v>
      </c>
      <c r="H229" s="1"/>
      <c r="I229" s="5" t="s">
        <v>1383</v>
      </c>
      <c r="J229" s="5"/>
      <c r="K229" s="5"/>
      <c r="L229" s="1"/>
      <c r="M229" s="1" t="s">
        <v>946</v>
      </c>
      <c r="N229" s="1">
        <v>4</v>
      </c>
      <c r="O229" s="1" t="s">
        <v>426</v>
      </c>
      <c r="P229" s="1">
        <v>1</v>
      </c>
      <c r="Q229" s="1"/>
      <c r="R229" s="1"/>
      <c r="S229" s="1">
        <v>1</v>
      </c>
      <c r="T229" s="1"/>
      <c r="U229" s="4"/>
      <c r="V229" s="4">
        <f t="shared" si="24"/>
        <v>0</v>
      </c>
      <c r="W229" s="33"/>
      <c r="X229" s="23">
        <f t="shared" si="22"/>
        <v>0</v>
      </c>
      <c r="Y229" s="23">
        <f t="shared" si="23"/>
        <v>0</v>
      </c>
    </row>
    <row r="230" spans="1:25" x14ac:dyDescent="0.25">
      <c r="A230" s="1" t="s">
        <v>433</v>
      </c>
      <c r="B230" s="2" t="s">
        <v>562</v>
      </c>
      <c r="C230" s="1" t="s">
        <v>5</v>
      </c>
      <c r="D230" s="2" t="s">
        <v>453</v>
      </c>
      <c r="E230" s="1" t="s">
        <v>548</v>
      </c>
      <c r="F230" s="1" t="s">
        <v>548</v>
      </c>
      <c r="G230" s="3" t="s">
        <v>2924</v>
      </c>
      <c r="H230" s="1"/>
      <c r="I230" s="5" t="s">
        <v>1379</v>
      </c>
      <c r="J230" s="5"/>
      <c r="K230" s="5"/>
      <c r="L230" s="1"/>
      <c r="M230" s="1" t="s">
        <v>946</v>
      </c>
      <c r="N230" s="1">
        <v>5</v>
      </c>
      <c r="O230" s="1" t="s">
        <v>426</v>
      </c>
      <c r="P230" s="1">
        <v>1</v>
      </c>
      <c r="Q230" s="1"/>
      <c r="R230" s="1"/>
      <c r="S230" s="1">
        <v>1</v>
      </c>
      <c r="T230" s="1"/>
      <c r="U230" s="4"/>
      <c r="V230" s="4">
        <f t="shared" si="24"/>
        <v>0</v>
      </c>
      <c r="W230" s="33"/>
      <c r="X230" s="23">
        <f t="shared" si="22"/>
        <v>0</v>
      </c>
      <c r="Y230" s="23">
        <f t="shared" si="23"/>
        <v>0</v>
      </c>
    </row>
    <row r="231" spans="1:25" x14ac:dyDescent="0.25">
      <c r="A231" s="1" t="s">
        <v>433</v>
      </c>
      <c r="B231" s="2" t="s">
        <v>562</v>
      </c>
      <c r="C231" s="1" t="s">
        <v>5</v>
      </c>
      <c r="D231" s="2" t="s">
        <v>453</v>
      </c>
      <c r="E231" s="1" t="s">
        <v>548</v>
      </c>
      <c r="F231" s="1" t="s">
        <v>548</v>
      </c>
      <c r="G231" s="3" t="s">
        <v>2925</v>
      </c>
      <c r="H231" s="1"/>
      <c r="I231" s="5" t="s">
        <v>1380</v>
      </c>
      <c r="J231" s="5"/>
      <c r="K231" s="5"/>
      <c r="L231" s="1"/>
      <c r="M231" s="1" t="s">
        <v>946</v>
      </c>
      <c r="N231" s="1">
        <v>1</v>
      </c>
      <c r="O231" s="1" t="s">
        <v>426</v>
      </c>
      <c r="P231" s="1">
        <v>1</v>
      </c>
      <c r="Q231" s="1"/>
      <c r="R231" s="1"/>
      <c r="S231" s="1">
        <v>1</v>
      </c>
      <c r="T231" s="1"/>
      <c r="U231" s="4"/>
      <c r="V231" s="4">
        <f t="shared" si="24"/>
        <v>0</v>
      </c>
      <c r="W231" s="33"/>
      <c r="X231" s="23">
        <f t="shared" si="22"/>
        <v>0</v>
      </c>
      <c r="Y231" s="23">
        <f t="shared" si="23"/>
        <v>0</v>
      </c>
    </row>
    <row r="232" spans="1:25" x14ac:dyDescent="0.25">
      <c r="A232" s="1" t="s">
        <v>433</v>
      </c>
      <c r="B232" s="2">
        <v>10</v>
      </c>
      <c r="C232" s="1" t="s">
        <v>38</v>
      </c>
      <c r="D232" s="2" t="s">
        <v>453</v>
      </c>
      <c r="E232" s="1" t="s">
        <v>548</v>
      </c>
      <c r="F232" s="1" t="s">
        <v>548</v>
      </c>
      <c r="G232" s="3" t="s">
        <v>1216</v>
      </c>
      <c r="H232" s="1"/>
      <c r="I232" s="5" t="s">
        <v>1217</v>
      </c>
      <c r="J232" s="5"/>
      <c r="K232" s="5"/>
      <c r="L232" s="1"/>
      <c r="M232" s="1" t="s">
        <v>946</v>
      </c>
      <c r="N232" s="1">
        <v>1</v>
      </c>
      <c r="O232" s="1" t="s">
        <v>426</v>
      </c>
      <c r="P232" s="1">
        <v>1</v>
      </c>
      <c r="Q232" s="1"/>
      <c r="R232" s="1"/>
      <c r="S232" s="1">
        <v>1</v>
      </c>
      <c r="T232" s="1"/>
      <c r="U232" s="4"/>
      <c r="V232" s="4">
        <f t="shared" si="24"/>
        <v>0</v>
      </c>
      <c r="W232" s="33"/>
      <c r="X232" s="23">
        <f t="shared" si="22"/>
        <v>0</v>
      </c>
      <c r="Y232" s="23">
        <f t="shared" si="23"/>
        <v>0</v>
      </c>
    </row>
    <row r="233" spans="1:25" x14ac:dyDescent="0.25">
      <c r="A233" s="1" t="s">
        <v>433</v>
      </c>
      <c r="B233" s="2">
        <v>10</v>
      </c>
      <c r="C233" s="1" t="s">
        <v>38</v>
      </c>
      <c r="D233" s="2" t="s">
        <v>453</v>
      </c>
      <c r="E233" s="1" t="s">
        <v>548</v>
      </c>
      <c r="F233" s="1" t="s">
        <v>548</v>
      </c>
      <c r="G233" s="3" t="s">
        <v>1220</v>
      </c>
      <c r="H233" s="1"/>
      <c r="I233" s="5" t="s">
        <v>1219</v>
      </c>
      <c r="J233" s="5"/>
      <c r="K233" s="5"/>
      <c r="L233" s="1"/>
      <c r="M233" s="1" t="s">
        <v>946</v>
      </c>
      <c r="N233" s="1">
        <v>4</v>
      </c>
      <c r="O233" s="1" t="s">
        <v>426</v>
      </c>
      <c r="P233" s="1">
        <v>1</v>
      </c>
      <c r="Q233" s="1"/>
      <c r="R233" s="1"/>
      <c r="S233" s="1">
        <v>1</v>
      </c>
      <c r="T233" s="1"/>
      <c r="U233" s="4"/>
      <c r="V233" s="4">
        <f t="shared" si="24"/>
        <v>0</v>
      </c>
      <c r="W233" s="33"/>
      <c r="X233" s="23">
        <f t="shared" si="22"/>
        <v>0</v>
      </c>
      <c r="Y233" s="23">
        <f t="shared" si="23"/>
        <v>0</v>
      </c>
    </row>
    <row r="234" spans="1:25" x14ac:dyDescent="0.25">
      <c r="A234" s="1" t="s">
        <v>433</v>
      </c>
      <c r="B234" s="2">
        <v>10</v>
      </c>
      <c r="C234" s="1" t="s">
        <v>38</v>
      </c>
      <c r="D234" s="2" t="s">
        <v>453</v>
      </c>
      <c r="E234" s="1" t="s">
        <v>548</v>
      </c>
      <c r="F234" s="1" t="s">
        <v>548</v>
      </c>
      <c r="G234" s="3" t="s">
        <v>1218</v>
      </c>
      <c r="H234" s="1"/>
      <c r="I234" s="5" t="s">
        <v>1219</v>
      </c>
      <c r="J234" s="5"/>
      <c r="K234" s="5"/>
      <c r="L234" s="1"/>
      <c r="M234" s="1" t="s">
        <v>946</v>
      </c>
      <c r="N234" s="1">
        <v>1</v>
      </c>
      <c r="O234" s="1" t="s">
        <v>426</v>
      </c>
      <c r="P234" s="1">
        <v>1</v>
      </c>
      <c r="Q234" s="1"/>
      <c r="R234" s="1"/>
      <c r="S234" s="1">
        <v>1</v>
      </c>
      <c r="T234" s="1"/>
      <c r="U234" s="4"/>
      <c r="V234" s="4">
        <f t="shared" si="24"/>
        <v>0</v>
      </c>
      <c r="W234" s="33"/>
      <c r="X234" s="23">
        <f t="shared" si="22"/>
        <v>0</v>
      </c>
      <c r="Y234" s="23">
        <f t="shared" si="23"/>
        <v>0</v>
      </c>
    </row>
    <row r="235" spans="1:25" x14ac:dyDescent="0.25">
      <c r="A235" s="1" t="s">
        <v>433</v>
      </c>
      <c r="B235" s="2">
        <v>10</v>
      </c>
      <c r="C235" s="1" t="s">
        <v>38</v>
      </c>
      <c r="D235" s="2" t="s">
        <v>453</v>
      </c>
      <c r="E235" s="1" t="s">
        <v>548</v>
      </c>
      <c r="F235" s="1" t="s">
        <v>548</v>
      </c>
      <c r="G235" s="3" t="s">
        <v>1221</v>
      </c>
      <c r="H235" s="1"/>
      <c r="I235" s="5" t="s">
        <v>1222</v>
      </c>
      <c r="J235" s="5"/>
      <c r="K235" s="5"/>
      <c r="L235" s="1"/>
      <c r="M235" s="1" t="s">
        <v>946</v>
      </c>
      <c r="N235" s="1">
        <v>1</v>
      </c>
      <c r="O235" s="1" t="s">
        <v>426</v>
      </c>
      <c r="P235" s="1">
        <v>1</v>
      </c>
      <c r="Q235" s="1"/>
      <c r="R235" s="1"/>
      <c r="S235" s="1">
        <v>1</v>
      </c>
      <c r="T235" s="1"/>
      <c r="U235" s="4"/>
      <c r="V235" s="4">
        <f t="shared" si="24"/>
        <v>0</v>
      </c>
      <c r="W235" s="33"/>
      <c r="X235" s="23">
        <f t="shared" si="22"/>
        <v>0</v>
      </c>
      <c r="Y235" s="23">
        <f t="shared" si="23"/>
        <v>0</v>
      </c>
    </row>
    <row r="236" spans="1:25" x14ac:dyDescent="0.25">
      <c r="A236" s="1" t="s">
        <v>433</v>
      </c>
      <c r="B236" s="2"/>
      <c r="C236" s="1"/>
      <c r="D236" s="2"/>
      <c r="E236" s="1" t="s">
        <v>548</v>
      </c>
      <c r="F236" s="1" t="s">
        <v>548</v>
      </c>
      <c r="G236" s="3" t="s">
        <v>866</v>
      </c>
      <c r="H236" s="1"/>
      <c r="I236" s="5" t="s">
        <v>2359</v>
      </c>
      <c r="J236" s="5"/>
      <c r="K236" s="5"/>
      <c r="L236" s="1"/>
      <c r="M236" s="1" t="s">
        <v>946</v>
      </c>
      <c r="N236" s="1">
        <v>1</v>
      </c>
      <c r="O236" s="1" t="s">
        <v>426</v>
      </c>
      <c r="P236" s="1">
        <v>1</v>
      </c>
      <c r="Q236" s="1"/>
      <c r="R236" s="1"/>
      <c r="S236" s="1">
        <v>1</v>
      </c>
      <c r="T236" s="1"/>
      <c r="U236" s="4"/>
      <c r="V236" s="4"/>
      <c r="W236" s="33">
        <v>0.6</v>
      </c>
      <c r="X236" s="23">
        <f>U236*(1-W236)</f>
        <v>0</v>
      </c>
      <c r="Y236" s="23">
        <f>X236*N236</f>
        <v>0</v>
      </c>
    </row>
    <row r="237" spans="1:25" x14ac:dyDescent="0.25">
      <c r="A237" s="1" t="s">
        <v>433</v>
      </c>
      <c r="B237" s="2">
        <v>10</v>
      </c>
      <c r="C237" s="1" t="s">
        <v>5</v>
      </c>
      <c r="D237" s="2" t="s">
        <v>551</v>
      </c>
      <c r="E237" s="1" t="s">
        <v>548</v>
      </c>
      <c r="F237" s="1" t="s">
        <v>548</v>
      </c>
      <c r="G237" s="3" t="s">
        <v>2537</v>
      </c>
      <c r="H237" s="1"/>
      <c r="I237" s="5" t="s">
        <v>2536</v>
      </c>
      <c r="J237" s="5"/>
      <c r="K237" s="5"/>
      <c r="L237" s="1"/>
      <c r="M237" s="1" t="s">
        <v>946</v>
      </c>
      <c r="N237" s="1">
        <v>1</v>
      </c>
      <c r="O237" s="1" t="s">
        <v>426</v>
      </c>
      <c r="P237" s="1">
        <v>1</v>
      </c>
      <c r="Q237" s="1"/>
      <c r="R237" s="1"/>
      <c r="S237" s="1">
        <v>1</v>
      </c>
      <c r="T237" s="1"/>
      <c r="U237" s="4"/>
      <c r="V237" s="4"/>
      <c r="W237" s="33">
        <v>0.6</v>
      </c>
      <c r="X237" s="23">
        <f>U237*(1-W237)</f>
        <v>0</v>
      </c>
      <c r="Y237" s="23">
        <f>X237*N237</f>
        <v>0</v>
      </c>
    </row>
    <row r="238" spans="1:25" x14ac:dyDescent="0.25">
      <c r="A238" s="1" t="s">
        <v>433</v>
      </c>
      <c r="B238" s="2">
        <v>10</v>
      </c>
      <c r="C238" s="1" t="s">
        <v>38</v>
      </c>
      <c r="D238" s="2" t="s">
        <v>453</v>
      </c>
      <c r="E238" s="1" t="s">
        <v>548</v>
      </c>
      <c r="F238" s="1" t="s">
        <v>548</v>
      </c>
      <c r="G238" s="3" t="s">
        <v>851</v>
      </c>
      <c r="H238" s="1"/>
      <c r="I238" s="5" t="s">
        <v>850</v>
      </c>
      <c r="J238" s="5"/>
      <c r="K238" s="5"/>
      <c r="L238" s="1"/>
      <c r="M238" s="1" t="s">
        <v>946</v>
      </c>
      <c r="N238" s="1">
        <v>1</v>
      </c>
      <c r="O238" s="1" t="s">
        <v>426</v>
      </c>
      <c r="P238" s="1">
        <v>1</v>
      </c>
      <c r="Q238" s="1"/>
      <c r="R238" s="1"/>
      <c r="S238" s="1">
        <v>1</v>
      </c>
      <c r="T238" s="1"/>
      <c r="U238" s="4"/>
      <c r="V238" s="4"/>
      <c r="W238" s="33">
        <v>0.6</v>
      </c>
      <c r="X238" s="23">
        <f>U238*(1-W238)</f>
        <v>0</v>
      </c>
      <c r="Y238" s="23">
        <f>X238*N238</f>
        <v>0</v>
      </c>
    </row>
    <row r="239" spans="1:25" x14ac:dyDescent="0.25">
      <c r="A239" s="1" t="s">
        <v>433</v>
      </c>
      <c r="B239" s="2">
        <v>10</v>
      </c>
      <c r="C239" s="1" t="s">
        <v>38</v>
      </c>
      <c r="D239" s="2" t="s">
        <v>453</v>
      </c>
      <c r="E239" s="1" t="s">
        <v>548</v>
      </c>
      <c r="F239" s="1" t="s">
        <v>548</v>
      </c>
      <c r="G239" s="3" t="s">
        <v>1214</v>
      </c>
      <c r="H239" s="1"/>
      <c r="I239" s="5" t="s">
        <v>1215</v>
      </c>
      <c r="J239" s="5"/>
      <c r="K239" s="5"/>
      <c r="L239" s="1"/>
      <c r="M239" s="1" t="s">
        <v>946</v>
      </c>
      <c r="N239" s="1">
        <v>1</v>
      </c>
      <c r="O239" s="1" t="s">
        <v>426</v>
      </c>
      <c r="P239" s="1">
        <v>1</v>
      </c>
      <c r="Q239" s="1"/>
      <c r="R239" s="1"/>
      <c r="S239" s="1">
        <v>1</v>
      </c>
      <c r="T239" s="1"/>
      <c r="U239" s="4"/>
      <c r="V239" s="4">
        <f t="shared" ref="V239:V301" si="25">U239*N239</f>
        <v>0</v>
      </c>
      <c r="W239" s="33"/>
      <c r="X239" s="23">
        <f t="shared" si="22"/>
        <v>0</v>
      </c>
      <c r="Y239" s="23">
        <f t="shared" si="23"/>
        <v>0</v>
      </c>
    </row>
    <row r="240" spans="1:25" x14ac:dyDescent="0.25">
      <c r="A240" s="1" t="s">
        <v>433</v>
      </c>
      <c r="B240" s="1">
        <v>10</v>
      </c>
      <c r="C240" s="1" t="s">
        <v>200</v>
      </c>
      <c r="D240" s="2" t="s">
        <v>453</v>
      </c>
      <c r="E240" s="1" t="s">
        <v>548</v>
      </c>
      <c r="F240" s="1" t="s">
        <v>548</v>
      </c>
      <c r="G240" s="3" t="s">
        <v>1935</v>
      </c>
      <c r="H240" s="1"/>
      <c r="I240" s="5" t="s">
        <v>1924</v>
      </c>
      <c r="J240" s="5"/>
      <c r="K240" s="5"/>
      <c r="L240" s="1"/>
      <c r="M240" s="1" t="s">
        <v>946</v>
      </c>
      <c r="N240" s="1">
        <v>2</v>
      </c>
      <c r="O240" s="1" t="s">
        <v>426</v>
      </c>
      <c r="P240" s="1">
        <v>1</v>
      </c>
      <c r="Q240" s="1"/>
      <c r="R240" s="1"/>
      <c r="S240" s="1">
        <v>1</v>
      </c>
      <c r="T240" s="1"/>
      <c r="U240" s="4"/>
      <c r="V240" s="4">
        <f t="shared" si="25"/>
        <v>0</v>
      </c>
      <c r="W240" s="33"/>
      <c r="X240" s="23">
        <f t="shared" si="22"/>
        <v>0</v>
      </c>
      <c r="Y240" s="23">
        <f t="shared" si="23"/>
        <v>0</v>
      </c>
    </row>
    <row r="241" spans="1:25" x14ac:dyDescent="0.25">
      <c r="A241" s="1" t="s">
        <v>433</v>
      </c>
      <c r="B241" s="1">
        <v>10</v>
      </c>
      <c r="C241" s="1" t="s">
        <v>200</v>
      </c>
      <c r="D241" s="2" t="s">
        <v>453</v>
      </c>
      <c r="E241" s="1" t="s">
        <v>548</v>
      </c>
      <c r="F241" s="1" t="s">
        <v>548</v>
      </c>
      <c r="G241" s="3" t="s">
        <v>1923</v>
      </c>
      <c r="H241" s="1"/>
      <c r="I241" s="5" t="s">
        <v>1924</v>
      </c>
      <c r="J241" s="5"/>
      <c r="K241" s="5"/>
      <c r="L241" s="1"/>
      <c r="M241" s="1" t="s">
        <v>946</v>
      </c>
      <c r="N241" s="1">
        <v>1</v>
      </c>
      <c r="O241" s="1" t="s">
        <v>426</v>
      </c>
      <c r="P241" s="1">
        <v>1</v>
      </c>
      <c r="Q241" s="1"/>
      <c r="R241" s="1"/>
      <c r="S241" s="1">
        <v>1</v>
      </c>
      <c r="T241" s="1"/>
      <c r="U241" s="4"/>
      <c r="V241" s="4">
        <f t="shared" si="25"/>
        <v>0</v>
      </c>
      <c r="W241" s="33"/>
      <c r="X241" s="23">
        <f t="shared" si="22"/>
        <v>0</v>
      </c>
      <c r="Y241" s="23">
        <f t="shared" si="23"/>
        <v>0</v>
      </c>
    </row>
    <row r="242" spans="1:25" x14ac:dyDescent="0.25">
      <c r="A242" s="1" t="s">
        <v>433</v>
      </c>
      <c r="B242" s="1">
        <v>10</v>
      </c>
      <c r="C242" s="1" t="s">
        <v>200</v>
      </c>
      <c r="D242" s="2" t="s">
        <v>453</v>
      </c>
      <c r="E242" s="1" t="s">
        <v>548</v>
      </c>
      <c r="F242" s="1" t="s">
        <v>548</v>
      </c>
      <c r="G242" s="3" t="s">
        <v>1919</v>
      </c>
      <c r="H242" s="1"/>
      <c r="I242" s="5" t="s">
        <v>1918</v>
      </c>
      <c r="J242" s="5"/>
      <c r="K242" s="5"/>
      <c r="L242" s="1"/>
      <c r="M242" s="1" t="s">
        <v>946</v>
      </c>
      <c r="N242" s="1">
        <v>4</v>
      </c>
      <c r="O242" s="1" t="s">
        <v>426</v>
      </c>
      <c r="P242" s="1">
        <v>1</v>
      </c>
      <c r="Q242" s="1"/>
      <c r="R242" s="1"/>
      <c r="S242" s="1">
        <v>1</v>
      </c>
      <c r="T242" s="1"/>
      <c r="U242" s="4"/>
      <c r="V242" s="4">
        <f t="shared" si="25"/>
        <v>0</v>
      </c>
      <c r="W242" s="33"/>
      <c r="X242" s="23">
        <f t="shared" si="22"/>
        <v>0</v>
      </c>
      <c r="Y242" s="23">
        <f t="shared" si="23"/>
        <v>0</v>
      </c>
    </row>
    <row r="243" spans="1:25" x14ac:dyDescent="0.25">
      <c r="A243" s="1" t="s">
        <v>433</v>
      </c>
      <c r="B243" s="1">
        <v>10</v>
      </c>
      <c r="C243" s="1" t="s">
        <v>200</v>
      </c>
      <c r="D243" s="2" t="s">
        <v>453</v>
      </c>
      <c r="E243" s="1" t="s">
        <v>548</v>
      </c>
      <c r="F243" s="1" t="s">
        <v>548</v>
      </c>
      <c r="G243" s="3" t="s">
        <v>1934</v>
      </c>
      <c r="H243" s="1"/>
      <c r="I243" s="5" t="s">
        <v>205</v>
      </c>
      <c r="J243" s="5"/>
      <c r="K243" s="5"/>
      <c r="L243" s="1"/>
      <c r="M243" s="1" t="s">
        <v>946</v>
      </c>
      <c r="N243" s="1">
        <v>1</v>
      </c>
      <c r="O243" s="1" t="s">
        <v>426</v>
      </c>
      <c r="P243" s="1">
        <v>1</v>
      </c>
      <c r="Q243" s="1"/>
      <c r="R243" s="1"/>
      <c r="S243" s="1">
        <v>1</v>
      </c>
      <c r="T243" s="1"/>
      <c r="U243" s="4"/>
      <c r="V243" s="4">
        <f t="shared" si="25"/>
        <v>0</v>
      </c>
      <c r="W243" s="33"/>
      <c r="X243" s="23">
        <f t="shared" si="22"/>
        <v>0</v>
      </c>
      <c r="Y243" s="23">
        <f t="shared" si="23"/>
        <v>0</v>
      </c>
    </row>
    <row r="244" spans="1:25" x14ac:dyDescent="0.25">
      <c r="A244" s="1" t="s">
        <v>433</v>
      </c>
      <c r="B244" s="1">
        <v>10</v>
      </c>
      <c r="C244" s="1" t="s">
        <v>200</v>
      </c>
      <c r="D244" s="2" t="s">
        <v>453</v>
      </c>
      <c r="E244" s="1" t="s">
        <v>548</v>
      </c>
      <c r="F244" s="1" t="s">
        <v>548</v>
      </c>
      <c r="G244" s="3" t="s">
        <v>1936</v>
      </c>
      <c r="H244" s="1"/>
      <c r="I244" s="5" t="s">
        <v>1937</v>
      </c>
      <c r="J244" s="5"/>
      <c r="K244" s="5"/>
      <c r="L244" s="1"/>
      <c r="M244" s="1" t="s">
        <v>946</v>
      </c>
      <c r="N244" s="1">
        <v>1</v>
      </c>
      <c r="O244" s="1" t="s">
        <v>426</v>
      </c>
      <c r="P244" s="1">
        <v>1</v>
      </c>
      <c r="Q244" s="1"/>
      <c r="R244" s="1"/>
      <c r="S244" s="1">
        <v>1</v>
      </c>
      <c r="T244" s="1"/>
      <c r="U244" s="4"/>
      <c r="V244" s="4">
        <f t="shared" si="25"/>
        <v>0</v>
      </c>
      <c r="W244" s="33"/>
      <c r="X244" s="23">
        <f t="shared" si="22"/>
        <v>0</v>
      </c>
      <c r="Y244" s="23">
        <f t="shared" si="23"/>
        <v>0</v>
      </c>
    </row>
    <row r="245" spans="1:25" x14ac:dyDescent="0.25">
      <c r="A245" s="1" t="s">
        <v>433</v>
      </c>
      <c r="B245" s="1">
        <v>10</v>
      </c>
      <c r="C245" s="1" t="s">
        <v>200</v>
      </c>
      <c r="D245" s="2" t="s">
        <v>453</v>
      </c>
      <c r="E245" s="1" t="s">
        <v>548</v>
      </c>
      <c r="F245" s="1" t="s">
        <v>548</v>
      </c>
      <c r="G245" s="3" t="s">
        <v>2977</v>
      </c>
      <c r="H245" s="1"/>
      <c r="I245" s="5" t="s">
        <v>33</v>
      </c>
      <c r="J245" s="5"/>
      <c r="K245" s="5"/>
      <c r="L245" s="1"/>
      <c r="M245" s="1" t="s">
        <v>946</v>
      </c>
      <c r="N245" s="1">
        <v>1</v>
      </c>
      <c r="O245" s="1" t="s">
        <v>426</v>
      </c>
      <c r="P245" s="1">
        <v>1</v>
      </c>
      <c r="Q245" s="1"/>
      <c r="R245" s="1"/>
      <c r="S245" s="1">
        <v>1</v>
      </c>
      <c r="T245" s="1"/>
      <c r="U245" s="4"/>
      <c r="V245" s="4">
        <f t="shared" si="25"/>
        <v>0</v>
      </c>
      <c r="W245" s="33"/>
      <c r="X245" s="23">
        <f t="shared" si="22"/>
        <v>0</v>
      </c>
      <c r="Y245" s="23">
        <f t="shared" si="23"/>
        <v>0</v>
      </c>
    </row>
    <row r="246" spans="1:25" x14ac:dyDescent="0.25">
      <c r="A246" s="1" t="s">
        <v>433</v>
      </c>
      <c r="B246" s="1">
        <v>10</v>
      </c>
      <c r="C246" s="1" t="s">
        <v>200</v>
      </c>
      <c r="D246" s="2" t="s">
        <v>453</v>
      </c>
      <c r="E246" s="1" t="s">
        <v>548</v>
      </c>
      <c r="F246" s="1" t="s">
        <v>548</v>
      </c>
      <c r="G246" s="3" t="s">
        <v>1938</v>
      </c>
      <c r="H246" s="1"/>
      <c r="I246" s="5" t="s">
        <v>1941</v>
      </c>
      <c r="J246" s="5"/>
      <c r="K246" s="5"/>
      <c r="L246" s="1"/>
      <c r="M246" s="1" t="s">
        <v>946</v>
      </c>
      <c r="N246" s="1">
        <v>1</v>
      </c>
      <c r="O246" s="1" t="s">
        <v>426</v>
      </c>
      <c r="P246" s="1">
        <v>1</v>
      </c>
      <c r="Q246" s="1"/>
      <c r="R246" s="1"/>
      <c r="S246" s="1">
        <v>1</v>
      </c>
      <c r="T246" s="1"/>
      <c r="U246" s="4"/>
      <c r="V246" s="4">
        <f t="shared" si="25"/>
        <v>0</v>
      </c>
      <c r="W246" s="33"/>
      <c r="X246" s="23">
        <f t="shared" si="22"/>
        <v>0</v>
      </c>
      <c r="Y246" s="23">
        <f t="shared" si="23"/>
        <v>0</v>
      </c>
    </row>
    <row r="247" spans="1:25" x14ac:dyDescent="0.25">
      <c r="A247" s="1" t="s">
        <v>433</v>
      </c>
      <c r="B247" s="1">
        <v>10</v>
      </c>
      <c r="C247" s="1" t="s">
        <v>200</v>
      </c>
      <c r="D247" s="2" t="s">
        <v>453</v>
      </c>
      <c r="E247" s="1" t="s">
        <v>548</v>
      </c>
      <c r="F247" s="1" t="s">
        <v>548</v>
      </c>
      <c r="G247" s="3" t="s">
        <v>2978</v>
      </c>
      <c r="H247" s="1"/>
      <c r="I247" s="5" t="s">
        <v>1931</v>
      </c>
      <c r="J247" s="5"/>
      <c r="K247" s="5"/>
      <c r="L247" s="1"/>
      <c r="M247" s="1" t="s">
        <v>946</v>
      </c>
      <c r="N247" s="1">
        <v>2</v>
      </c>
      <c r="O247" s="1" t="s">
        <v>426</v>
      </c>
      <c r="P247" s="1">
        <v>1</v>
      </c>
      <c r="Q247" s="1"/>
      <c r="R247" s="1"/>
      <c r="S247" s="1">
        <v>1</v>
      </c>
      <c r="T247" s="1"/>
      <c r="U247" s="4"/>
      <c r="V247" s="4">
        <f t="shared" si="25"/>
        <v>0</v>
      </c>
      <c r="W247" s="33"/>
      <c r="X247" s="23">
        <f t="shared" si="22"/>
        <v>0</v>
      </c>
      <c r="Y247" s="23">
        <f t="shared" si="23"/>
        <v>0</v>
      </c>
    </row>
    <row r="248" spans="1:25" x14ac:dyDescent="0.25">
      <c r="A248" s="1" t="s">
        <v>433</v>
      </c>
      <c r="B248" s="1">
        <v>10</v>
      </c>
      <c r="C248" s="1" t="s">
        <v>200</v>
      </c>
      <c r="D248" s="2" t="s">
        <v>453</v>
      </c>
      <c r="E248" s="1" t="s">
        <v>548</v>
      </c>
      <c r="F248" s="1" t="s">
        <v>548</v>
      </c>
      <c r="G248" s="3" t="s">
        <v>1933</v>
      </c>
      <c r="H248" s="1"/>
      <c r="I248" s="5" t="s">
        <v>1932</v>
      </c>
      <c r="J248" s="5"/>
      <c r="K248" s="5"/>
      <c r="L248" s="1"/>
      <c r="M248" s="1" t="s">
        <v>946</v>
      </c>
      <c r="N248" s="1">
        <v>8</v>
      </c>
      <c r="O248" s="1" t="s">
        <v>426</v>
      </c>
      <c r="P248" s="1">
        <v>1</v>
      </c>
      <c r="Q248" s="1"/>
      <c r="R248" s="1"/>
      <c r="S248" s="1">
        <v>1</v>
      </c>
      <c r="T248" s="1"/>
      <c r="U248" s="4"/>
      <c r="V248" s="4">
        <f t="shared" si="25"/>
        <v>0</v>
      </c>
      <c r="W248" s="33"/>
      <c r="X248" s="23">
        <f t="shared" si="22"/>
        <v>0</v>
      </c>
      <c r="Y248" s="23">
        <f t="shared" si="23"/>
        <v>0</v>
      </c>
    </row>
    <row r="249" spans="1:25" x14ac:dyDescent="0.25">
      <c r="A249" s="1" t="s">
        <v>433</v>
      </c>
      <c r="B249" s="1">
        <v>10</v>
      </c>
      <c r="C249" s="1" t="s">
        <v>200</v>
      </c>
      <c r="D249" s="2" t="s">
        <v>453</v>
      </c>
      <c r="E249" s="1" t="s">
        <v>548</v>
      </c>
      <c r="F249" s="1" t="s">
        <v>548</v>
      </c>
      <c r="G249" s="3" t="s">
        <v>1916</v>
      </c>
      <c r="H249" s="1"/>
      <c r="I249" s="5" t="s">
        <v>12</v>
      </c>
      <c r="J249" s="5"/>
      <c r="K249" s="5"/>
      <c r="L249" s="1"/>
      <c r="M249" s="1" t="s">
        <v>946</v>
      </c>
      <c r="N249" s="1">
        <v>6</v>
      </c>
      <c r="O249" s="1" t="s">
        <v>426</v>
      </c>
      <c r="P249" s="1">
        <v>1</v>
      </c>
      <c r="Q249" s="1"/>
      <c r="R249" s="1"/>
      <c r="S249" s="1">
        <v>1</v>
      </c>
      <c r="T249" s="1"/>
      <c r="U249" s="4"/>
      <c r="V249" s="4">
        <f t="shared" si="25"/>
        <v>0</v>
      </c>
      <c r="W249" s="33"/>
      <c r="X249" s="23">
        <f t="shared" si="22"/>
        <v>0</v>
      </c>
      <c r="Y249" s="23">
        <f t="shared" si="23"/>
        <v>0</v>
      </c>
    </row>
    <row r="250" spans="1:25" x14ac:dyDescent="0.25">
      <c r="A250" s="1" t="s">
        <v>433</v>
      </c>
      <c r="B250" s="1">
        <v>10</v>
      </c>
      <c r="C250" s="1" t="s">
        <v>200</v>
      </c>
      <c r="D250" s="2" t="s">
        <v>453</v>
      </c>
      <c r="E250" s="1" t="s">
        <v>548</v>
      </c>
      <c r="F250" s="1" t="s">
        <v>548</v>
      </c>
      <c r="G250" s="3" t="s">
        <v>1920</v>
      </c>
      <c r="H250" s="1"/>
      <c r="I250" s="5" t="s">
        <v>1921</v>
      </c>
      <c r="J250" s="5"/>
      <c r="K250" s="5"/>
      <c r="L250" s="1"/>
      <c r="M250" s="1" t="s">
        <v>946</v>
      </c>
      <c r="N250" s="1">
        <v>2</v>
      </c>
      <c r="O250" s="1" t="s">
        <v>426</v>
      </c>
      <c r="P250" s="1">
        <v>1</v>
      </c>
      <c r="Q250" s="1"/>
      <c r="R250" s="1"/>
      <c r="S250" s="1">
        <v>1</v>
      </c>
      <c r="T250" s="1"/>
      <c r="U250" s="4"/>
      <c r="V250" s="4">
        <f t="shared" si="25"/>
        <v>0</v>
      </c>
      <c r="W250" s="33"/>
      <c r="X250" s="23">
        <f t="shared" si="22"/>
        <v>0</v>
      </c>
      <c r="Y250" s="23">
        <f t="shared" si="23"/>
        <v>0</v>
      </c>
    </row>
    <row r="251" spans="1:25" x14ac:dyDescent="0.25">
      <c r="A251" s="1" t="s">
        <v>433</v>
      </c>
      <c r="B251" s="1">
        <v>10</v>
      </c>
      <c r="C251" s="1" t="s">
        <v>200</v>
      </c>
      <c r="D251" s="2" t="s">
        <v>453</v>
      </c>
      <c r="E251" s="1" t="s">
        <v>548</v>
      </c>
      <c r="F251" s="1" t="s">
        <v>548</v>
      </c>
      <c r="G251" s="3" t="s">
        <v>2411</v>
      </c>
      <c r="H251" s="1"/>
      <c r="I251" s="5" t="s">
        <v>354</v>
      </c>
      <c r="J251" s="5"/>
      <c r="K251" s="5"/>
      <c r="L251" s="1"/>
      <c r="M251" s="1" t="s">
        <v>946</v>
      </c>
      <c r="N251" s="1">
        <v>1</v>
      </c>
      <c r="O251" s="1" t="s">
        <v>426</v>
      </c>
      <c r="P251" s="1">
        <v>1</v>
      </c>
      <c r="Q251" s="1"/>
      <c r="R251" s="1"/>
      <c r="S251" s="1">
        <v>1</v>
      </c>
      <c r="T251" s="1"/>
      <c r="U251" s="4"/>
      <c r="V251" s="4">
        <f t="shared" si="25"/>
        <v>0</v>
      </c>
      <c r="W251" s="33"/>
      <c r="X251" s="23">
        <f t="shared" si="22"/>
        <v>0</v>
      </c>
      <c r="Y251" s="23">
        <f t="shared" si="23"/>
        <v>0</v>
      </c>
    </row>
    <row r="252" spans="1:25" x14ac:dyDescent="0.25">
      <c r="A252" s="1" t="s">
        <v>433</v>
      </c>
      <c r="B252" s="1">
        <v>10</v>
      </c>
      <c r="C252" s="1" t="s">
        <v>200</v>
      </c>
      <c r="D252" s="2" t="s">
        <v>453</v>
      </c>
      <c r="E252" s="1" t="s">
        <v>548</v>
      </c>
      <c r="F252" s="1" t="s">
        <v>548</v>
      </c>
      <c r="G252" s="3" t="s">
        <v>1915</v>
      </c>
      <c r="H252" s="1"/>
      <c r="I252" s="5" t="s">
        <v>1922</v>
      </c>
      <c r="J252" s="5"/>
      <c r="K252" s="5"/>
      <c r="L252" s="1"/>
      <c r="M252" s="1" t="s">
        <v>946</v>
      </c>
      <c r="N252" s="1">
        <v>3</v>
      </c>
      <c r="O252" s="1" t="s">
        <v>426</v>
      </c>
      <c r="P252" s="1">
        <v>1</v>
      </c>
      <c r="Q252" s="1"/>
      <c r="R252" s="1"/>
      <c r="S252" s="1">
        <v>1</v>
      </c>
      <c r="T252" s="1"/>
      <c r="U252" s="4"/>
      <c r="V252" s="4">
        <f t="shared" si="25"/>
        <v>0</v>
      </c>
      <c r="W252" s="33"/>
      <c r="X252" s="23">
        <f t="shared" si="22"/>
        <v>0</v>
      </c>
      <c r="Y252" s="23">
        <f t="shared" si="23"/>
        <v>0</v>
      </c>
    </row>
    <row r="253" spans="1:25" x14ac:dyDescent="0.25">
      <c r="A253" s="1" t="s">
        <v>433</v>
      </c>
      <c r="B253" s="1">
        <v>10</v>
      </c>
      <c r="C253" s="1" t="s">
        <v>200</v>
      </c>
      <c r="D253" s="2" t="s">
        <v>453</v>
      </c>
      <c r="E253" s="1" t="s">
        <v>548</v>
      </c>
      <c r="F253" s="1" t="s">
        <v>548</v>
      </c>
      <c r="G253" s="3" t="s">
        <v>1917</v>
      </c>
      <c r="H253" s="1"/>
      <c r="I253" s="5" t="s">
        <v>2410</v>
      </c>
      <c r="J253" s="5"/>
      <c r="K253" s="5"/>
      <c r="L253" s="1"/>
      <c r="M253" s="1" t="s">
        <v>946</v>
      </c>
      <c r="N253" s="1">
        <v>1</v>
      </c>
      <c r="O253" s="1" t="s">
        <v>426</v>
      </c>
      <c r="P253" s="1">
        <v>1</v>
      </c>
      <c r="Q253" s="1"/>
      <c r="R253" s="1"/>
      <c r="S253" s="1">
        <v>1</v>
      </c>
      <c r="T253" s="1"/>
      <c r="U253" s="4"/>
      <c r="V253" s="4">
        <f t="shared" si="25"/>
        <v>0</v>
      </c>
      <c r="W253" s="33"/>
      <c r="X253" s="23">
        <f t="shared" si="22"/>
        <v>0</v>
      </c>
      <c r="Y253" s="23">
        <f t="shared" si="23"/>
        <v>0</v>
      </c>
    </row>
    <row r="254" spans="1:25" x14ac:dyDescent="0.25">
      <c r="A254" s="1" t="s">
        <v>433</v>
      </c>
      <c r="B254" s="1">
        <v>10</v>
      </c>
      <c r="C254" s="1" t="s">
        <v>200</v>
      </c>
      <c r="D254" s="2" t="s">
        <v>453</v>
      </c>
      <c r="E254" s="1" t="s">
        <v>548</v>
      </c>
      <c r="F254" s="1" t="s">
        <v>548</v>
      </c>
      <c r="G254" s="3" t="s">
        <v>1930</v>
      </c>
      <c r="H254" s="1"/>
      <c r="I254" s="5" t="s">
        <v>13</v>
      </c>
      <c r="J254" s="5"/>
      <c r="K254" s="5"/>
      <c r="L254" s="1"/>
      <c r="M254" s="1" t="s">
        <v>946</v>
      </c>
      <c r="N254" s="1">
        <v>1</v>
      </c>
      <c r="O254" s="1" t="s">
        <v>426</v>
      </c>
      <c r="P254" s="1">
        <v>1</v>
      </c>
      <c r="Q254" s="1"/>
      <c r="R254" s="1"/>
      <c r="S254" s="1">
        <v>1</v>
      </c>
      <c r="T254" s="1"/>
      <c r="U254" s="4"/>
      <c r="V254" s="4">
        <f t="shared" si="25"/>
        <v>0</v>
      </c>
      <c r="W254" s="33"/>
      <c r="X254" s="23">
        <f t="shared" si="22"/>
        <v>0</v>
      </c>
      <c r="Y254" s="23">
        <f t="shared" si="23"/>
        <v>0</v>
      </c>
    </row>
    <row r="255" spans="1:25" x14ac:dyDescent="0.25">
      <c r="A255" s="1" t="s">
        <v>433</v>
      </c>
      <c r="B255" s="1">
        <v>10</v>
      </c>
      <c r="C255" s="1" t="s">
        <v>200</v>
      </c>
      <c r="D255" s="2" t="s">
        <v>453</v>
      </c>
      <c r="E255" s="1" t="s">
        <v>548</v>
      </c>
      <c r="F255" s="1" t="s">
        <v>548</v>
      </c>
      <c r="G255" s="3" t="s">
        <v>1928</v>
      </c>
      <c r="H255" s="1"/>
      <c r="I255" s="5" t="s">
        <v>1927</v>
      </c>
      <c r="J255" s="5"/>
      <c r="K255" s="5"/>
      <c r="L255" s="1"/>
      <c r="M255" s="1" t="s">
        <v>946</v>
      </c>
      <c r="N255" s="1">
        <v>18</v>
      </c>
      <c r="O255" s="1" t="s">
        <v>426</v>
      </c>
      <c r="P255" s="1">
        <v>1</v>
      </c>
      <c r="Q255" s="1"/>
      <c r="R255" s="1"/>
      <c r="S255" s="1">
        <v>1</v>
      </c>
      <c r="T255" s="1"/>
      <c r="U255" s="4"/>
      <c r="V255" s="4">
        <f t="shared" si="25"/>
        <v>0</v>
      </c>
      <c r="W255" s="33"/>
      <c r="X255" s="23">
        <f t="shared" si="22"/>
        <v>0</v>
      </c>
      <c r="Y255" s="23">
        <f t="shared" si="23"/>
        <v>0</v>
      </c>
    </row>
    <row r="256" spans="1:25" x14ac:dyDescent="0.25">
      <c r="A256" s="1" t="s">
        <v>433</v>
      </c>
      <c r="B256" s="1">
        <v>10</v>
      </c>
      <c r="C256" s="1" t="s">
        <v>200</v>
      </c>
      <c r="D256" s="2" t="s">
        <v>453</v>
      </c>
      <c r="E256" s="1" t="s">
        <v>548</v>
      </c>
      <c r="F256" s="1" t="s">
        <v>548</v>
      </c>
      <c r="G256" s="3" t="s">
        <v>1929</v>
      </c>
      <c r="H256" s="1"/>
      <c r="I256" s="5" t="s">
        <v>1511</v>
      </c>
      <c r="J256" s="5"/>
      <c r="K256" s="5"/>
      <c r="L256" s="1"/>
      <c r="M256" s="1" t="s">
        <v>946</v>
      </c>
      <c r="N256" s="1">
        <v>2</v>
      </c>
      <c r="O256" s="1" t="s">
        <v>426</v>
      </c>
      <c r="P256" s="1">
        <v>1</v>
      </c>
      <c r="Q256" s="1"/>
      <c r="R256" s="1"/>
      <c r="S256" s="1">
        <v>1</v>
      </c>
      <c r="T256" s="1"/>
      <c r="U256" s="4"/>
      <c r="V256" s="4">
        <f t="shared" si="25"/>
        <v>0</v>
      </c>
      <c r="W256" s="33"/>
      <c r="X256" s="23">
        <f t="shared" ref="X256:X315" si="26">U256*(1-W256)</f>
        <v>0</v>
      </c>
      <c r="Y256" s="23">
        <f t="shared" ref="Y256:Y315" si="27">X256*N256</f>
        <v>0</v>
      </c>
    </row>
    <row r="257" spans="1:25" x14ac:dyDescent="0.25">
      <c r="A257" s="1" t="s">
        <v>433</v>
      </c>
      <c r="B257" s="1">
        <v>10</v>
      </c>
      <c r="C257" s="1" t="s">
        <v>200</v>
      </c>
      <c r="D257" s="2" t="s">
        <v>453</v>
      </c>
      <c r="E257" s="1" t="s">
        <v>548</v>
      </c>
      <c r="F257" s="1" t="s">
        <v>548</v>
      </c>
      <c r="G257" s="3" t="s">
        <v>1926</v>
      </c>
      <c r="H257" s="1"/>
      <c r="I257" s="5" t="s">
        <v>1925</v>
      </c>
      <c r="J257" s="5"/>
      <c r="K257" s="5"/>
      <c r="L257" s="1"/>
      <c r="M257" s="1" t="s">
        <v>946</v>
      </c>
      <c r="N257" s="1">
        <v>1</v>
      </c>
      <c r="O257" s="1" t="s">
        <v>426</v>
      </c>
      <c r="P257" s="1">
        <v>1</v>
      </c>
      <c r="Q257" s="1"/>
      <c r="R257" s="1"/>
      <c r="S257" s="1">
        <v>1</v>
      </c>
      <c r="T257" s="1"/>
      <c r="U257" s="4"/>
      <c r="V257" s="4">
        <f t="shared" si="25"/>
        <v>0</v>
      </c>
      <c r="W257" s="33"/>
      <c r="X257" s="23">
        <f t="shared" si="26"/>
        <v>0</v>
      </c>
      <c r="Y257" s="23">
        <f t="shared" si="27"/>
        <v>0</v>
      </c>
    </row>
    <row r="258" spans="1:25" x14ac:dyDescent="0.25">
      <c r="A258" s="1" t="s">
        <v>433</v>
      </c>
      <c r="B258" s="2" t="s">
        <v>562</v>
      </c>
      <c r="C258" s="1" t="s">
        <v>200</v>
      </c>
      <c r="D258" s="2" t="s">
        <v>453</v>
      </c>
      <c r="E258" s="1" t="s">
        <v>548</v>
      </c>
      <c r="F258" s="1" t="s">
        <v>548</v>
      </c>
      <c r="G258" s="3" t="s">
        <v>2979</v>
      </c>
      <c r="H258" s="1"/>
      <c r="I258" s="5" t="s">
        <v>921</v>
      </c>
      <c r="J258" s="5"/>
      <c r="K258" s="5"/>
      <c r="L258" s="1"/>
      <c r="M258" s="1" t="s">
        <v>946</v>
      </c>
      <c r="N258" s="1">
        <v>1</v>
      </c>
      <c r="O258" s="1" t="s">
        <v>426</v>
      </c>
      <c r="P258" s="1">
        <v>1</v>
      </c>
      <c r="Q258" s="1"/>
      <c r="R258" s="1"/>
      <c r="S258" s="1">
        <v>1</v>
      </c>
      <c r="T258" s="1"/>
      <c r="U258" s="4"/>
      <c r="V258" s="4">
        <f t="shared" si="25"/>
        <v>0</v>
      </c>
      <c r="W258" s="33"/>
      <c r="X258" s="23">
        <f t="shared" si="26"/>
        <v>0</v>
      </c>
      <c r="Y258" s="23">
        <f t="shared" si="27"/>
        <v>0</v>
      </c>
    </row>
    <row r="259" spans="1:25" x14ac:dyDescent="0.25">
      <c r="A259" s="1" t="s">
        <v>433</v>
      </c>
      <c r="B259" s="1">
        <v>10</v>
      </c>
      <c r="C259" s="1" t="s">
        <v>332</v>
      </c>
      <c r="D259" s="2" t="s">
        <v>452</v>
      </c>
      <c r="E259" s="1" t="s">
        <v>548</v>
      </c>
      <c r="F259" s="1" t="s">
        <v>548</v>
      </c>
      <c r="G259" s="3" t="s">
        <v>2015</v>
      </c>
      <c r="H259" s="1"/>
      <c r="I259" s="15" t="s">
        <v>2014</v>
      </c>
      <c r="J259" s="5"/>
      <c r="K259" s="5"/>
      <c r="L259" s="1"/>
      <c r="M259" s="1" t="s">
        <v>946</v>
      </c>
      <c r="N259" s="1">
        <v>1</v>
      </c>
      <c r="O259" s="1" t="s">
        <v>426</v>
      </c>
      <c r="P259" s="1">
        <v>1</v>
      </c>
      <c r="Q259" s="1"/>
      <c r="R259" s="1"/>
      <c r="S259" s="1">
        <v>1</v>
      </c>
      <c r="T259" s="1"/>
      <c r="U259" s="4">
        <v>156.80000000000001</v>
      </c>
      <c r="V259" s="4">
        <f t="shared" si="25"/>
        <v>156.80000000000001</v>
      </c>
      <c r="W259" s="33">
        <v>0.9</v>
      </c>
      <c r="X259" s="23">
        <f t="shared" si="26"/>
        <v>15.679999999999998</v>
      </c>
      <c r="Y259" s="23">
        <f t="shared" si="27"/>
        <v>15.679999999999998</v>
      </c>
    </row>
    <row r="260" spans="1:25" x14ac:dyDescent="0.25">
      <c r="A260" s="1" t="s">
        <v>433</v>
      </c>
      <c r="B260" s="1">
        <v>10</v>
      </c>
      <c r="C260" s="1" t="s">
        <v>5</v>
      </c>
      <c r="D260" s="2" t="s">
        <v>551</v>
      </c>
      <c r="E260" s="1" t="s">
        <v>548</v>
      </c>
      <c r="F260" s="1" t="s">
        <v>548</v>
      </c>
      <c r="G260" s="3" t="s">
        <v>2929</v>
      </c>
      <c r="H260" s="1"/>
      <c r="I260" s="5" t="s">
        <v>1985</v>
      </c>
      <c r="J260" s="5"/>
      <c r="K260" s="5"/>
      <c r="L260" s="1"/>
      <c r="M260" s="1" t="s">
        <v>946</v>
      </c>
      <c r="N260" s="1">
        <v>1</v>
      </c>
      <c r="O260" s="1" t="s">
        <v>426</v>
      </c>
      <c r="P260" s="1">
        <v>1</v>
      </c>
      <c r="Q260" s="1"/>
      <c r="R260" s="1"/>
      <c r="S260" s="1">
        <v>1</v>
      </c>
      <c r="T260" s="1"/>
      <c r="U260" s="4"/>
      <c r="V260" s="4">
        <f t="shared" si="25"/>
        <v>0</v>
      </c>
      <c r="W260" s="33"/>
      <c r="X260" s="23">
        <f t="shared" si="26"/>
        <v>0</v>
      </c>
      <c r="Y260" s="23">
        <f t="shared" si="27"/>
        <v>0</v>
      </c>
    </row>
    <row r="261" spans="1:25" x14ac:dyDescent="0.25">
      <c r="A261" s="1" t="s">
        <v>433</v>
      </c>
      <c r="B261" s="1">
        <v>10</v>
      </c>
      <c r="C261" s="1" t="s">
        <v>5</v>
      </c>
      <c r="D261" s="2" t="s">
        <v>551</v>
      </c>
      <c r="E261" s="1" t="s">
        <v>548</v>
      </c>
      <c r="F261" s="1" t="s">
        <v>548</v>
      </c>
      <c r="G261" s="3" t="s">
        <v>2930</v>
      </c>
      <c r="H261" s="1"/>
      <c r="I261" s="5" t="s">
        <v>1986</v>
      </c>
      <c r="J261" s="5"/>
      <c r="K261" s="5"/>
      <c r="L261" s="1"/>
      <c r="M261" s="1" t="s">
        <v>946</v>
      </c>
      <c r="N261" s="1">
        <v>2</v>
      </c>
      <c r="O261" s="1" t="s">
        <v>426</v>
      </c>
      <c r="P261" s="1">
        <v>1</v>
      </c>
      <c r="Q261" s="1"/>
      <c r="R261" s="1"/>
      <c r="S261" s="1">
        <v>1</v>
      </c>
      <c r="T261" s="1"/>
      <c r="U261" s="4"/>
      <c r="V261" s="4">
        <f t="shared" si="25"/>
        <v>0</v>
      </c>
      <c r="W261" s="33"/>
      <c r="X261" s="23">
        <f t="shared" si="26"/>
        <v>0</v>
      </c>
      <c r="Y261" s="23">
        <f t="shared" si="27"/>
        <v>0</v>
      </c>
    </row>
    <row r="262" spans="1:25" x14ac:dyDescent="0.25">
      <c r="A262" s="1" t="s">
        <v>433</v>
      </c>
      <c r="B262" s="1">
        <v>10</v>
      </c>
      <c r="C262" s="1" t="s">
        <v>5</v>
      </c>
      <c r="D262" s="2" t="s">
        <v>551</v>
      </c>
      <c r="E262" s="1" t="s">
        <v>548</v>
      </c>
      <c r="F262" s="1" t="s">
        <v>548</v>
      </c>
      <c r="G262" s="3" t="s">
        <v>2931</v>
      </c>
      <c r="H262" s="1"/>
      <c r="I262" s="5" t="s">
        <v>2084</v>
      </c>
      <c r="J262" s="5"/>
      <c r="K262" s="5"/>
      <c r="L262" s="1"/>
      <c r="M262" s="1" t="s">
        <v>946</v>
      </c>
      <c r="N262" s="1">
        <v>1</v>
      </c>
      <c r="O262" s="1" t="s">
        <v>426</v>
      </c>
      <c r="P262" s="1">
        <v>1</v>
      </c>
      <c r="Q262" s="1"/>
      <c r="R262" s="1"/>
      <c r="S262" s="1">
        <v>1</v>
      </c>
      <c r="T262" s="1"/>
      <c r="U262" s="4"/>
      <c r="V262" s="4">
        <f t="shared" si="25"/>
        <v>0</v>
      </c>
      <c r="W262" s="33"/>
      <c r="X262" s="23">
        <f t="shared" si="26"/>
        <v>0</v>
      </c>
      <c r="Y262" s="23">
        <f t="shared" si="27"/>
        <v>0</v>
      </c>
    </row>
    <row r="263" spans="1:25" x14ac:dyDescent="0.25">
      <c r="A263" s="1" t="s">
        <v>433</v>
      </c>
      <c r="B263" s="2" t="s">
        <v>562</v>
      </c>
      <c r="C263" s="1" t="s">
        <v>5</v>
      </c>
      <c r="D263" s="2" t="s">
        <v>551</v>
      </c>
      <c r="E263" s="1" t="s">
        <v>548</v>
      </c>
      <c r="F263" s="1" t="s">
        <v>548</v>
      </c>
      <c r="G263" s="3" t="s">
        <v>2926</v>
      </c>
      <c r="H263" s="1"/>
      <c r="I263" s="5" t="s">
        <v>1371</v>
      </c>
      <c r="J263" s="5"/>
      <c r="K263" s="5"/>
      <c r="L263" s="1"/>
      <c r="M263" s="1" t="s">
        <v>946</v>
      </c>
      <c r="N263" s="1">
        <v>1</v>
      </c>
      <c r="O263" s="1" t="s">
        <v>426</v>
      </c>
      <c r="P263" s="1">
        <v>1</v>
      </c>
      <c r="Q263" s="1"/>
      <c r="R263" s="1"/>
      <c r="S263" s="1">
        <v>1</v>
      </c>
      <c r="T263" s="1"/>
      <c r="U263" s="4"/>
      <c r="V263" s="4">
        <f t="shared" si="25"/>
        <v>0</v>
      </c>
      <c r="W263" s="33"/>
      <c r="X263" s="23">
        <f t="shared" si="26"/>
        <v>0</v>
      </c>
      <c r="Y263" s="23">
        <f t="shared" si="27"/>
        <v>0</v>
      </c>
    </row>
    <row r="264" spans="1:25" x14ac:dyDescent="0.25">
      <c r="A264" s="1" t="s">
        <v>433</v>
      </c>
      <c r="B264" s="2" t="s">
        <v>562</v>
      </c>
      <c r="C264" s="1" t="s">
        <v>5</v>
      </c>
      <c r="D264" s="2" t="s">
        <v>551</v>
      </c>
      <c r="E264" s="1" t="s">
        <v>548</v>
      </c>
      <c r="F264" s="1" t="s">
        <v>548</v>
      </c>
      <c r="G264" s="3" t="s">
        <v>2927</v>
      </c>
      <c r="H264" s="1"/>
      <c r="I264" s="5" t="s">
        <v>1372</v>
      </c>
      <c r="J264" s="5"/>
      <c r="K264" s="5"/>
      <c r="L264" s="1"/>
      <c r="M264" s="1" t="s">
        <v>946</v>
      </c>
      <c r="N264" s="1">
        <v>1</v>
      </c>
      <c r="O264" s="1" t="s">
        <v>426</v>
      </c>
      <c r="P264" s="1">
        <v>1</v>
      </c>
      <c r="Q264" s="1"/>
      <c r="R264" s="1"/>
      <c r="S264" s="1">
        <v>1</v>
      </c>
      <c r="T264" s="1"/>
      <c r="U264" s="4"/>
      <c r="V264" s="4">
        <f t="shared" si="25"/>
        <v>0</v>
      </c>
      <c r="W264" s="33"/>
      <c r="X264" s="23">
        <f t="shared" si="26"/>
        <v>0</v>
      </c>
      <c r="Y264" s="23">
        <f t="shared" si="27"/>
        <v>0</v>
      </c>
    </row>
    <row r="265" spans="1:25" x14ac:dyDescent="0.25">
      <c r="A265" s="1" t="s">
        <v>433</v>
      </c>
      <c r="B265" s="2" t="s">
        <v>562</v>
      </c>
      <c r="C265" s="1" t="s">
        <v>5</v>
      </c>
      <c r="D265" s="2" t="s">
        <v>551</v>
      </c>
      <c r="E265" s="1" t="s">
        <v>548</v>
      </c>
      <c r="F265" s="1" t="s">
        <v>548</v>
      </c>
      <c r="G265" s="3" t="s">
        <v>2928</v>
      </c>
      <c r="H265" s="1"/>
      <c r="I265" s="5" t="s">
        <v>2393</v>
      </c>
      <c r="J265" s="5"/>
      <c r="K265" s="5"/>
      <c r="L265" s="1"/>
      <c r="M265" s="1" t="s">
        <v>946</v>
      </c>
      <c r="N265" s="1">
        <v>1</v>
      </c>
      <c r="O265" s="1" t="s">
        <v>426</v>
      </c>
      <c r="P265" s="1">
        <v>1</v>
      </c>
      <c r="Q265" s="1"/>
      <c r="R265" s="1"/>
      <c r="S265" s="1">
        <v>1</v>
      </c>
      <c r="T265" s="1"/>
      <c r="U265" s="4"/>
      <c r="V265" s="4">
        <f t="shared" si="25"/>
        <v>0</v>
      </c>
      <c r="W265" s="33"/>
      <c r="X265" s="23">
        <f t="shared" si="26"/>
        <v>0</v>
      </c>
      <c r="Y265" s="23">
        <f t="shared" si="27"/>
        <v>0</v>
      </c>
    </row>
    <row r="266" spans="1:25" x14ac:dyDescent="0.25">
      <c r="A266" s="1" t="s">
        <v>433</v>
      </c>
      <c r="B266" s="2" t="s">
        <v>562</v>
      </c>
      <c r="C266" s="1" t="s">
        <v>5</v>
      </c>
      <c r="D266" s="2" t="s">
        <v>551</v>
      </c>
      <c r="E266" s="1" t="s">
        <v>548</v>
      </c>
      <c r="F266" s="1" t="s">
        <v>548</v>
      </c>
      <c r="G266" s="3" t="s">
        <v>2411</v>
      </c>
      <c r="H266" s="1"/>
      <c r="I266" s="5" t="s">
        <v>1976</v>
      </c>
      <c r="J266" s="5"/>
      <c r="K266" s="5"/>
      <c r="L266" s="1"/>
      <c r="M266" s="1" t="s">
        <v>946</v>
      </c>
      <c r="N266" s="1">
        <v>3</v>
      </c>
      <c r="O266" s="1" t="s">
        <v>426</v>
      </c>
      <c r="P266" s="1">
        <v>1</v>
      </c>
      <c r="Q266" s="1"/>
      <c r="R266" s="1"/>
      <c r="S266" s="1">
        <v>1</v>
      </c>
      <c r="T266" s="1"/>
      <c r="U266" s="4"/>
      <c r="V266" s="4">
        <f t="shared" si="25"/>
        <v>0</v>
      </c>
      <c r="W266" s="33"/>
      <c r="X266" s="23">
        <f t="shared" si="26"/>
        <v>0</v>
      </c>
      <c r="Y266" s="23">
        <f t="shared" si="27"/>
        <v>0</v>
      </c>
    </row>
    <row r="267" spans="1:25" x14ac:dyDescent="0.25">
      <c r="A267" s="1" t="s">
        <v>433</v>
      </c>
      <c r="B267" s="2" t="s">
        <v>562</v>
      </c>
      <c r="C267" s="1" t="s">
        <v>5</v>
      </c>
      <c r="D267" s="2" t="s">
        <v>551</v>
      </c>
      <c r="E267" s="1" t="s">
        <v>548</v>
      </c>
      <c r="F267" s="1" t="s">
        <v>548</v>
      </c>
      <c r="G267" s="3" t="s">
        <v>2932</v>
      </c>
      <c r="H267" s="1"/>
      <c r="I267" s="5" t="s">
        <v>1370</v>
      </c>
      <c r="J267" s="5"/>
      <c r="K267" s="5"/>
      <c r="L267" s="1"/>
      <c r="M267" s="1" t="s">
        <v>946</v>
      </c>
      <c r="N267" s="1">
        <v>8</v>
      </c>
      <c r="O267" s="1" t="s">
        <v>426</v>
      </c>
      <c r="P267" s="1">
        <v>10</v>
      </c>
      <c r="Q267" s="1"/>
      <c r="R267" s="1"/>
      <c r="S267" s="1">
        <v>1</v>
      </c>
      <c r="T267" s="1"/>
      <c r="U267" s="4"/>
      <c r="V267" s="4">
        <f t="shared" si="25"/>
        <v>0</v>
      </c>
      <c r="W267" s="33"/>
      <c r="X267" s="23">
        <f t="shared" si="26"/>
        <v>0</v>
      </c>
      <c r="Y267" s="23">
        <f t="shared" si="27"/>
        <v>0</v>
      </c>
    </row>
    <row r="268" spans="1:25" x14ac:dyDescent="0.25">
      <c r="A268" s="1" t="s">
        <v>433</v>
      </c>
      <c r="B268" s="2" t="s">
        <v>562</v>
      </c>
      <c r="C268" s="1" t="s">
        <v>5</v>
      </c>
      <c r="D268" s="2" t="s">
        <v>551</v>
      </c>
      <c r="E268" s="1" t="s">
        <v>548</v>
      </c>
      <c r="F268" s="1" t="s">
        <v>548</v>
      </c>
      <c r="G268" s="3" t="s">
        <v>2933</v>
      </c>
      <c r="H268" s="1"/>
      <c r="I268" s="5" t="s">
        <v>1374</v>
      </c>
      <c r="J268" s="5"/>
      <c r="K268" s="5"/>
      <c r="L268" s="1"/>
      <c r="M268" s="1" t="s">
        <v>946</v>
      </c>
      <c r="N268" s="1">
        <v>1</v>
      </c>
      <c r="O268" s="1" t="s">
        <v>426</v>
      </c>
      <c r="P268" s="1">
        <v>1</v>
      </c>
      <c r="Q268" s="1"/>
      <c r="R268" s="1"/>
      <c r="S268" s="1">
        <v>1</v>
      </c>
      <c r="T268" s="1"/>
      <c r="U268" s="4"/>
      <c r="V268" s="4">
        <f t="shared" si="25"/>
        <v>0</v>
      </c>
      <c r="W268" s="33"/>
      <c r="X268" s="23">
        <f t="shared" si="26"/>
        <v>0</v>
      </c>
      <c r="Y268" s="23">
        <f t="shared" si="27"/>
        <v>0</v>
      </c>
    </row>
    <row r="269" spans="1:25" x14ac:dyDescent="0.25">
      <c r="A269" s="1" t="s">
        <v>433</v>
      </c>
      <c r="B269" s="1">
        <v>10</v>
      </c>
      <c r="C269" s="1" t="s">
        <v>200</v>
      </c>
      <c r="D269" s="2" t="s">
        <v>551</v>
      </c>
      <c r="E269" s="1" t="s">
        <v>548</v>
      </c>
      <c r="F269" s="1" t="s">
        <v>548</v>
      </c>
      <c r="G269" s="3" t="s">
        <v>1943</v>
      </c>
      <c r="H269" s="1"/>
      <c r="I269" s="5" t="s">
        <v>33</v>
      </c>
      <c r="J269" s="5"/>
      <c r="K269" s="5"/>
      <c r="L269" s="1"/>
      <c r="M269" s="1" t="s">
        <v>946</v>
      </c>
      <c r="N269" s="1">
        <v>1</v>
      </c>
      <c r="O269" s="1" t="s">
        <v>426</v>
      </c>
      <c r="P269" s="1">
        <v>1</v>
      </c>
      <c r="Q269" s="1"/>
      <c r="R269" s="1"/>
      <c r="S269" s="1">
        <v>1</v>
      </c>
      <c r="T269" s="1"/>
      <c r="U269" s="4"/>
      <c r="V269" s="4">
        <f t="shared" si="25"/>
        <v>0</v>
      </c>
      <c r="W269" s="33"/>
      <c r="X269" s="23">
        <f t="shared" si="26"/>
        <v>0</v>
      </c>
      <c r="Y269" s="23">
        <f t="shared" si="27"/>
        <v>0</v>
      </c>
    </row>
    <row r="270" spans="1:25" x14ac:dyDescent="0.25">
      <c r="A270" s="1" t="s">
        <v>433</v>
      </c>
      <c r="B270" s="1">
        <v>10</v>
      </c>
      <c r="C270" s="1" t="s">
        <v>200</v>
      </c>
      <c r="D270" s="2" t="s">
        <v>551</v>
      </c>
      <c r="E270" s="1" t="s">
        <v>548</v>
      </c>
      <c r="F270" s="1" t="s">
        <v>548</v>
      </c>
      <c r="G270" s="3" t="s">
        <v>1944</v>
      </c>
      <c r="H270" s="1"/>
      <c r="I270" s="5" t="s">
        <v>1077</v>
      </c>
      <c r="J270" s="5"/>
      <c r="K270" s="5"/>
      <c r="L270" s="1"/>
      <c r="M270" s="1" t="s">
        <v>946</v>
      </c>
      <c r="N270" s="1">
        <v>1</v>
      </c>
      <c r="O270" s="1" t="s">
        <v>426</v>
      </c>
      <c r="P270" s="1">
        <v>1</v>
      </c>
      <c r="Q270" s="1"/>
      <c r="R270" s="1"/>
      <c r="S270" s="1">
        <v>1</v>
      </c>
      <c r="T270" s="1"/>
      <c r="U270" s="4"/>
      <c r="V270" s="4">
        <f t="shared" si="25"/>
        <v>0</v>
      </c>
      <c r="W270" s="33"/>
      <c r="X270" s="23">
        <f t="shared" si="26"/>
        <v>0</v>
      </c>
      <c r="Y270" s="23">
        <f t="shared" si="27"/>
        <v>0</v>
      </c>
    </row>
    <row r="271" spans="1:25" x14ac:dyDescent="0.25">
      <c r="A271" s="1" t="s">
        <v>433</v>
      </c>
      <c r="B271" s="1">
        <v>10</v>
      </c>
      <c r="C271" s="1" t="s">
        <v>200</v>
      </c>
      <c r="D271" s="2" t="s">
        <v>551</v>
      </c>
      <c r="E271" s="1" t="s">
        <v>548</v>
      </c>
      <c r="F271" s="1" t="s">
        <v>548</v>
      </c>
      <c r="G271" s="3" t="s">
        <v>2980</v>
      </c>
      <c r="H271" s="1"/>
      <c r="I271" s="5" t="s">
        <v>2040</v>
      </c>
      <c r="J271" s="5"/>
      <c r="K271" s="5"/>
      <c r="L271" s="1"/>
      <c r="M271" s="1" t="s">
        <v>946</v>
      </c>
      <c r="N271" s="1">
        <v>1</v>
      </c>
      <c r="O271" s="1" t="s">
        <v>426</v>
      </c>
      <c r="P271" s="1">
        <v>1</v>
      </c>
      <c r="Q271" s="1"/>
      <c r="R271" s="1"/>
      <c r="S271" s="1">
        <v>1</v>
      </c>
      <c r="T271" s="1"/>
      <c r="U271" s="4"/>
      <c r="V271" s="4">
        <f t="shared" si="25"/>
        <v>0</v>
      </c>
      <c r="W271" s="33"/>
      <c r="X271" s="23">
        <f t="shared" si="26"/>
        <v>0</v>
      </c>
      <c r="Y271" s="23">
        <f t="shared" si="27"/>
        <v>0</v>
      </c>
    </row>
    <row r="272" spans="1:25" x14ac:dyDescent="0.25">
      <c r="A272" s="1" t="s">
        <v>433</v>
      </c>
      <c r="B272" s="1">
        <v>10</v>
      </c>
      <c r="C272" s="1" t="s">
        <v>200</v>
      </c>
      <c r="D272" s="2" t="s">
        <v>551</v>
      </c>
      <c r="E272" s="1" t="s">
        <v>548</v>
      </c>
      <c r="F272" s="1" t="s">
        <v>548</v>
      </c>
      <c r="G272" s="3" t="s">
        <v>1942</v>
      </c>
      <c r="H272" s="1"/>
      <c r="I272" s="5" t="s">
        <v>1941</v>
      </c>
      <c r="J272" s="5"/>
      <c r="K272" s="5"/>
      <c r="L272" s="1"/>
      <c r="M272" s="1" t="s">
        <v>946</v>
      </c>
      <c r="N272" s="1">
        <v>1</v>
      </c>
      <c r="O272" s="1" t="s">
        <v>426</v>
      </c>
      <c r="P272" s="1">
        <v>1</v>
      </c>
      <c r="Q272" s="1"/>
      <c r="R272" s="1"/>
      <c r="S272" s="1">
        <v>1</v>
      </c>
      <c r="T272" s="1"/>
      <c r="U272" s="4"/>
      <c r="V272" s="4">
        <f t="shared" si="25"/>
        <v>0</v>
      </c>
      <c r="W272" s="33"/>
      <c r="X272" s="23">
        <f t="shared" si="26"/>
        <v>0</v>
      </c>
      <c r="Y272" s="23">
        <f t="shared" si="27"/>
        <v>0</v>
      </c>
    </row>
    <row r="273" spans="1:25" x14ac:dyDescent="0.25">
      <c r="A273" s="1" t="s">
        <v>433</v>
      </c>
      <c r="B273" s="1">
        <v>10</v>
      </c>
      <c r="C273" s="1" t="s">
        <v>200</v>
      </c>
      <c r="D273" s="2" t="s">
        <v>551</v>
      </c>
      <c r="E273" s="1" t="s">
        <v>548</v>
      </c>
      <c r="F273" s="1" t="s">
        <v>548</v>
      </c>
      <c r="G273" s="3" t="s">
        <v>1939</v>
      </c>
      <c r="H273" s="1"/>
      <c r="I273" s="5" t="s">
        <v>1940</v>
      </c>
      <c r="J273" s="5"/>
      <c r="K273" s="5"/>
      <c r="L273" s="1"/>
      <c r="M273" s="1" t="s">
        <v>946</v>
      </c>
      <c r="N273" s="1">
        <v>1</v>
      </c>
      <c r="O273" s="1" t="s">
        <v>426</v>
      </c>
      <c r="P273" s="1">
        <v>1</v>
      </c>
      <c r="Q273" s="1"/>
      <c r="R273" s="1"/>
      <c r="S273" s="1">
        <v>1</v>
      </c>
      <c r="T273" s="1"/>
      <c r="U273" s="4"/>
      <c r="V273" s="4">
        <f t="shared" si="25"/>
        <v>0</v>
      </c>
      <c r="W273" s="33"/>
      <c r="X273" s="23">
        <f t="shared" si="26"/>
        <v>0</v>
      </c>
      <c r="Y273" s="23">
        <f t="shared" si="27"/>
        <v>0</v>
      </c>
    </row>
    <row r="274" spans="1:25" x14ac:dyDescent="0.25">
      <c r="A274" s="1" t="s">
        <v>433</v>
      </c>
      <c r="B274" s="1">
        <v>10</v>
      </c>
      <c r="C274" s="1" t="s">
        <v>5</v>
      </c>
      <c r="D274" s="2" t="s">
        <v>555</v>
      </c>
      <c r="E274" s="1" t="s">
        <v>548</v>
      </c>
      <c r="F274" s="1" t="s">
        <v>548</v>
      </c>
      <c r="G274" s="3" t="s">
        <v>2019</v>
      </c>
      <c r="H274" s="1"/>
      <c r="I274" s="5" t="s">
        <v>2018</v>
      </c>
      <c r="J274" s="5"/>
      <c r="K274" s="5"/>
      <c r="L274" s="1"/>
      <c r="M274" s="1" t="s">
        <v>946</v>
      </c>
      <c r="N274" s="1">
        <v>1</v>
      </c>
      <c r="O274" s="1" t="s">
        <v>426</v>
      </c>
      <c r="P274" s="1">
        <v>1</v>
      </c>
      <c r="Q274" s="1"/>
      <c r="R274" s="1"/>
      <c r="S274" s="1">
        <v>1</v>
      </c>
      <c r="T274" s="1"/>
      <c r="U274" s="4"/>
      <c r="V274" s="4">
        <f t="shared" si="25"/>
        <v>0</v>
      </c>
      <c r="W274" s="33"/>
      <c r="X274" s="23">
        <f t="shared" si="26"/>
        <v>0</v>
      </c>
      <c r="Y274" s="23">
        <f t="shared" si="27"/>
        <v>0</v>
      </c>
    </row>
    <row r="275" spans="1:25" x14ac:dyDescent="0.25">
      <c r="A275" s="1" t="s">
        <v>433</v>
      </c>
      <c r="B275" s="1">
        <v>10</v>
      </c>
      <c r="C275" s="1" t="s">
        <v>5</v>
      </c>
      <c r="D275" s="2" t="s">
        <v>555</v>
      </c>
      <c r="E275" s="1" t="s">
        <v>548</v>
      </c>
      <c r="F275" s="1" t="s">
        <v>548</v>
      </c>
      <c r="G275" s="3" t="s">
        <v>2941</v>
      </c>
      <c r="H275" s="1"/>
      <c r="I275" s="5" t="s">
        <v>2066</v>
      </c>
      <c r="J275" s="5"/>
      <c r="K275" s="5"/>
      <c r="L275" s="1"/>
      <c r="M275" s="1" t="s">
        <v>946</v>
      </c>
      <c r="N275" s="1">
        <v>1</v>
      </c>
      <c r="O275" s="1" t="s">
        <v>426</v>
      </c>
      <c r="P275" s="1">
        <v>1</v>
      </c>
      <c r="Q275" s="1"/>
      <c r="R275" s="1"/>
      <c r="S275" s="1">
        <v>1</v>
      </c>
      <c r="T275" s="1"/>
      <c r="U275" s="4"/>
      <c r="V275" s="4">
        <f t="shared" si="25"/>
        <v>0</v>
      </c>
      <c r="W275" s="33"/>
      <c r="X275" s="23">
        <f t="shared" si="26"/>
        <v>0</v>
      </c>
      <c r="Y275" s="23">
        <f t="shared" si="27"/>
        <v>0</v>
      </c>
    </row>
    <row r="276" spans="1:25" x14ac:dyDescent="0.25">
      <c r="A276" s="1" t="s">
        <v>433</v>
      </c>
      <c r="B276" s="2" t="s">
        <v>562</v>
      </c>
      <c r="C276" s="1" t="s">
        <v>332</v>
      </c>
      <c r="D276" s="2" t="s">
        <v>436</v>
      </c>
      <c r="E276" s="1" t="s">
        <v>548</v>
      </c>
      <c r="F276" s="1" t="s">
        <v>548</v>
      </c>
      <c r="G276" s="3" t="s">
        <v>2934</v>
      </c>
      <c r="H276" s="1" t="s">
        <v>3408</v>
      </c>
      <c r="I276" s="15" t="s">
        <v>3409</v>
      </c>
      <c r="J276" s="5"/>
      <c r="K276" s="5"/>
      <c r="L276" s="1"/>
      <c r="M276" s="1" t="s">
        <v>946</v>
      </c>
      <c r="N276" s="1">
        <v>1</v>
      </c>
      <c r="O276" s="1" t="s">
        <v>426</v>
      </c>
      <c r="P276" s="1">
        <v>1</v>
      </c>
      <c r="Q276" s="1"/>
      <c r="R276" s="1"/>
      <c r="S276" s="1">
        <v>1</v>
      </c>
      <c r="T276" s="1"/>
      <c r="U276" s="4">
        <v>53.3</v>
      </c>
      <c r="V276" s="4">
        <f t="shared" si="25"/>
        <v>53.3</v>
      </c>
      <c r="W276" s="33">
        <v>0.8</v>
      </c>
      <c r="X276" s="23">
        <f t="shared" si="26"/>
        <v>10.659999999999997</v>
      </c>
      <c r="Y276" s="23">
        <f t="shared" si="27"/>
        <v>10.659999999999997</v>
      </c>
    </row>
    <row r="277" spans="1:25" x14ac:dyDescent="0.25">
      <c r="A277" s="1" t="s">
        <v>433</v>
      </c>
      <c r="B277" s="2" t="s">
        <v>562</v>
      </c>
      <c r="C277" s="1" t="s">
        <v>5</v>
      </c>
      <c r="D277" s="2" t="s">
        <v>555</v>
      </c>
      <c r="E277" s="1" t="s">
        <v>548</v>
      </c>
      <c r="F277" s="1" t="s">
        <v>548</v>
      </c>
      <c r="G277" s="3" t="s">
        <v>2935</v>
      </c>
      <c r="H277" s="1"/>
      <c r="I277" s="5" t="s">
        <v>1365</v>
      </c>
      <c r="J277" s="5"/>
      <c r="K277" s="5"/>
      <c r="L277" s="1"/>
      <c r="M277" s="1" t="s">
        <v>946</v>
      </c>
      <c r="N277" s="1">
        <v>1</v>
      </c>
      <c r="O277" s="1" t="s">
        <v>426</v>
      </c>
      <c r="P277" s="1">
        <v>1</v>
      </c>
      <c r="Q277" s="1"/>
      <c r="R277" s="1"/>
      <c r="S277" s="1">
        <v>1</v>
      </c>
      <c r="T277" s="1"/>
      <c r="U277" s="4"/>
      <c r="V277" s="4">
        <f t="shared" si="25"/>
        <v>0</v>
      </c>
      <c r="W277" s="33"/>
      <c r="X277" s="23">
        <f t="shared" si="26"/>
        <v>0</v>
      </c>
      <c r="Y277" s="23">
        <f t="shared" si="27"/>
        <v>0</v>
      </c>
    </row>
    <row r="278" spans="1:25" x14ac:dyDescent="0.25">
      <c r="A278" s="1" t="s">
        <v>433</v>
      </c>
      <c r="B278" s="2" t="s">
        <v>562</v>
      </c>
      <c r="C278" s="1" t="s">
        <v>5</v>
      </c>
      <c r="D278" s="2" t="s">
        <v>555</v>
      </c>
      <c r="E278" s="1" t="s">
        <v>548</v>
      </c>
      <c r="F278" s="1" t="s">
        <v>548</v>
      </c>
      <c r="G278" s="3" t="s">
        <v>2936</v>
      </c>
      <c r="H278" s="1"/>
      <c r="I278" s="5" t="s">
        <v>1367</v>
      </c>
      <c r="J278" s="5"/>
      <c r="K278" s="5"/>
      <c r="L278" s="1"/>
      <c r="M278" s="1" t="s">
        <v>946</v>
      </c>
      <c r="N278" s="1">
        <v>1</v>
      </c>
      <c r="O278" s="1" t="s">
        <v>426</v>
      </c>
      <c r="P278" s="1">
        <v>1</v>
      </c>
      <c r="Q278" s="1"/>
      <c r="R278" s="1"/>
      <c r="S278" s="1">
        <v>1</v>
      </c>
      <c r="T278" s="1"/>
      <c r="U278" s="4"/>
      <c r="V278" s="4">
        <f t="shared" si="25"/>
        <v>0</v>
      </c>
      <c r="W278" s="33"/>
      <c r="X278" s="23">
        <f t="shared" si="26"/>
        <v>0</v>
      </c>
      <c r="Y278" s="23">
        <f t="shared" si="27"/>
        <v>0</v>
      </c>
    </row>
    <row r="279" spans="1:25" x14ac:dyDescent="0.25">
      <c r="A279" s="1" t="s">
        <v>433</v>
      </c>
      <c r="B279" s="2" t="s">
        <v>562</v>
      </c>
      <c r="C279" s="1" t="s">
        <v>5</v>
      </c>
      <c r="D279" s="2" t="s">
        <v>555</v>
      </c>
      <c r="E279" s="1" t="s">
        <v>548</v>
      </c>
      <c r="F279" s="1" t="s">
        <v>548</v>
      </c>
      <c r="G279" s="3" t="s">
        <v>2937</v>
      </c>
      <c r="H279" s="1"/>
      <c r="I279" s="5" t="s">
        <v>1373</v>
      </c>
      <c r="J279" s="5"/>
      <c r="K279" s="5"/>
      <c r="L279" s="1"/>
      <c r="M279" s="1" t="s">
        <v>946</v>
      </c>
      <c r="N279" s="1">
        <v>2</v>
      </c>
      <c r="O279" s="1" t="s">
        <v>426</v>
      </c>
      <c r="P279" s="1">
        <v>1</v>
      </c>
      <c r="Q279" s="1"/>
      <c r="R279" s="1"/>
      <c r="S279" s="1">
        <v>1</v>
      </c>
      <c r="T279" s="1"/>
      <c r="U279" s="4"/>
      <c r="V279" s="4">
        <f t="shared" si="25"/>
        <v>0</v>
      </c>
      <c r="W279" s="33"/>
      <c r="X279" s="23">
        <f t="shared" si="26"/>
        <v>0</v>
      </c>
      <c r="Y279" s="23">
        <f t="shared" si="27"/>
        <v>0</v>
      </c>
    </row>
    <row r="280" spans="1:25" x14ac:dyDescent="0.25">
      <c r="A280" s="1" t="s">
        <v>433</v>
      </c>
      <c r="B280" s="2" t="s">
        <v>562</v>
      </c>
      <c r="C280" s="1" t="s">
        <v>5</v>
      </c>
      <c r="D280" s="2" t="s">
        <v>555</v>
      </c>
      <c r="E280" s="1" t="s">
        <v>548</v>
      </c>
      <c r="F280" s="1" t="s">
        <v>548</v>
      </c>
      <c r="G280" s="3" t="s">
        <v>1706</v>
      </c>
      <c r="H280" s="1"/>
      <c r="I280" s="5" t="s">
        <v>1705</v>
      </c>
      <c r="J280" s="5"/>
      <c r="K280" s="5"/>
      <c r="L280" s="1"/>
      <c r="M280" s="1" t="s">
        <v>946</v>
      </c>
      <c r="N280" s="1">
        <v>1</v>
      </c>
      <c r="O280" s="1" t="s">
        <v>426</v>
      </c>
      <c r="P280" s="1">
        <v>1</v>
      </c>
      <c r="Q280" s="1"/>
      <c r="R280" s="1"/>
      <c r="S280" s="1">
        <v>1</v>
      </c>
      <c r="T280" s="1"/>
      <c r="U280" s="4"/>
      <c r="V280" s="4">
        <f t="shared" si="25"/>
        <v>0</v>
      </c>
      <c r="W280" s="33"/>
      <c r="X280" s="23">
        <f t="shared" si="26"/>
        <v>0</v>
      </c>
      <c r="Y280" s="23">
        <f t="shared" si="27"/>
        <v>0</v>
      </c>
    </row>
    <row r="281" spans="1:25" x14ac:dyDescent="0.25">
      <c r="A281" s="1" t="s">
        <v>433</v>
      </c>
      <c r="B281" s="2" t="s">
        <v>562</v>
      </c>
      <c r="C281" s="1" t="s">
        <v>332</v>
      </c>
      <c r="D281" s="2" t="s">
        <v>448</v>
      </c>
      <c r="E281" s="1" t="s">
        <v>548</v>
      </c>
      <c r="F281" s="1" t="s">
        <v>548</v>
      </c>
      <c r="G281" s="3" t="s">
        <v>2939</v>
      </c>
      <c r="H281" s="1"/>
      <c r="I281" s="15" t="s">
        <v>3441</v>
      </c>
      <c r="J281" s="5"/>
      <c r="K281" s="5"/>
      <c r="L281" s="1"/>
      <c r="M281" s="1" t="s">
        <v>946</v>
      </c>
      <c r="N281" s="1">
        <v>1</v>
      </c>
      <c r="O281" s="1" t="s">
        <v>426</v>
      </c>
      <c r="P281" s="1">
        <v>1</v>
      </c>
      <c r="Q281" s="1"/>
      <c r="R281" s="1"/>
      <c r="S281" s="1">
        <v>1</v>
      </c>
      <c r="T281" s="1"/>
      <c r="U281" s="4">
        <v>74</v>
      </c>
      <c r="V281" s="4">
        <f t="shared" si="25"/>
        <v>74</v>
      </c>
      <c r="W281" s="33">
        <v>0.8</v>
      </c>
      <c r="X281" s="23">
        <f t="shared" si="26"/>
        <v>14.799999999999997</v>
      </c>
      <c r="Y281" s="23">
        <f t="shared" si="27"/>
        <v>14.799999999999997</v>
      </c>
    </row>
    <row r="282" spans="1:25" x14ac:dyDescent="0.25">
      <c r="A282" s="1" t="s">
        <v>433</v>
      </c>
      <c r="B282" s="2" t="s">
        <v>562</v>
      </c>
      <c r="C282" s="1" t="s">
        <v>332</v>
      </c>
      <c r="D282" s="2" t="s">
        <v>438</v>
      </c>
      <c r="E282" s="1" t="s">
        <v>548</v>
      </c>
      <c r="F282" s="1" t="s">
        <v>548</v>
      </c>
      <c r="G282" s="3" t="s">
        <v>2938</v>
      </c>
      <c r="H282" s="1"/>
      <c r="I282" s="15" t="s">
        <v>3440</v>
      </c>
      <c r="J282" s="5"/>
      <c r="K282" s="5"/>
      <c r="L282" s="1"/>
      <c r="M282" s="1" t="s">
        <v>946</v>
      </c>
      <c r="N282" s="1">
        <v>1</v>
      </c>
      <c r="O282" s="1" t="s">
        <v>426</v>
      </c>
      <c r="P282" s="1">
        <v>1</v>
      </c>
      <c r="Q282" s="1"/>
      <c r="R282" s="1"/>
      <c r="S282" s="1">
        <v>1</v>
      </c>
      <c r="T282" s="1"/>
      <c r="U282" s="4">
        <v>166</v>
      </c>
      <c r="V282" s="4">
        <f t="shared" si="25"/>
        <v>166</v>
      </c>
      <c r="W282" s="33">
        <v>0.9</v>
      </c>
      <c r="X282" s="23">
        <f t="shared" si="26"/>
        <v>16.599999999999998</v>
      </c>
      <c r="Y282" s="23">
        <f t="shared" si="27"/>
        <v>16.599999999999998</v>
      </c>
    </row>
    <row r="283" spans="1:25" x14ac:dyDescent="0.25">
      <c r="A283" s="1" t="s">
        <v>433</v>
      </c>
      <c r="B283" s="2" t="s">
        <v>562</v>
      </c>
      <c r="C283" s="1" t="s">
        <v>5</v>
      </c>
      <c r="D283" s="2" t="s">
        <v>555</v>
      </c>
      <c r="E283" s="1" t="s">
        <v>548</v>
      </c>
      <c r="F283" s="1" t="s">
        <v>548</v>
      </c>
      <c r="G283" s="3" t="s">
        <v>2940</v>
      </c>
      <c r="H283" s="1"/>
      <c r="I283" s="5" t="s">
        <v>1364</v>
      </c>
      <c r="J283" s="5"/>
      <c r="K283" s="5"/>
      <c r="L283" s="1"/>
      <c r="M283" s="1" t="s">
        <v>946</v>
      </c>
      <c r="N283" s="1">
        <v>30</v>
      </c>
      <c r="O283" s="1" t="s">
        <v>426</v>
      </c>
      <c r="P283" s="1">
        <v>5</v>
      </c>
      <c r="Q283" s="1"/>
      <c r="R283" s="1"/>
      <c r="S283" s="1">
        <v>1</v>
      </c>
      <c r="T283" s="1"/>
      <c r="U283" s="4"/>
      <c r="V283" s="4">
        <f t="shared" si="25"/>
        <v>0</v>
      </c>
      <c r="W283" s="33"/>
      <c r="X283" s="23">
        <f t="shared" si="26"/>
        <v>0</v>
      </c>
      <c r="Y283" s="23">
        <f t="shared" si="27"/>
        <v>0</v>
      </c>
    </row>
    <row r="284" spans="1:25" x14ac:dyDescent="0.25">
      <c r="A284" s="1" t="s">
        <v>433</v>
      </c>
      <c r="B284" s="1">
        <v>10</v>
      </c>
      <c r="C284" s="1" t="s">
        <v>200</v>
      </c>
      <c r="D284" s="2" t="s">
        <v>555</v>
      </c>
      <c r="E284" s="1" t="s">
        <v>548</v>
      </c>
      <c r="F284" s="1" t="s">
        <v>548</v>
      </c>
      <c r="G284" s="3" t="s">
        <v>2981</v>
      </c>
      <c r="H284" s="1"/>
      <c r="I284" s="5" t="s">
        <v>1980</v>
      </c>
      <c r="J284" s="5"/>
      <c r="K284" s="5"/>
      <c r="L284" s="1"/>
      <c r="M284" s="1" t="s">
        <v>946</v>
      </c>
      <c r="N284" s="1">
        <v>9</v>
      </c>
      <c r="O284" s="1" t="s">
        <v>426</v>
      </c>
      <c r="P284" s="1">
        <v>1</v>
      </c>
      <c r="Q284" s="1"/>
      <c r="R284" s="1"/>
      <c r="S284" s="1">
        <v>1</v>
      </c>
      <c r="T284" s="1"/>
      <c r="U284" s="4"/>
      <c r="V284" s="4">
        <f t="shared" si="25"/>
        <v>0</v>
      </c>
      <c r="W284" s="33"/>
      <c r="X284" s="23">
        <f t="shared" si="26"/>
        <v>0</v>
      </c>
      <c r="Y284" s="23">
        <f t="shared" si="27"/>
        <v>0</v>
      </c>
    </row>
    <row r="285" spans="1:25" x14ac:dyDescent="0.25">
      <c r="A285" s="1" t="s">
        <v>433</v>
      </c>
      <c r="B285" s="1">
        <v>10</v>
      </c>
      <c r="C285" s="1" t="s">
        <v>200</v>
      </c>
      <c r="D285" s="2" t="s">
        <v>555</v>
      </c>
      <c r="E285" s="1" t="s">
        <v>548</v>
      </c>
      <c r="F285" s="1" t="s">
        <v>548</v>
      </c>
      <c r="G285" s="3" t="s">
        <v>2982</v>
      </c>
      <c r="H285" s="1"/>
      <c r="I285" s="5" t="s">
        <v>1981</v>
      </c>
      <c r="J285" s="5"/>
      <c r="K285" s="5"/>
      <c r="L285" s="1"/>
      <c r="M285" s="1" t="s">
        <v>946</v>
      </c>
      <c r="N285" s="1">
        <v>2</v>
      </c>
      <c r="O285" s="1" t="s">
        <v>426</v>
      </c>
      <c r="P285" s="1">
        <v>1</v>
      </c>
      <c r="Q285" s="1"/>
      <c r="R285" s="1"/>
      <c r="S285" s="1">
        <v>1</v>
      </c>
      <c r="T285" s="1"/>
      <c r="U285" s="4"/>
      <c r="V285" s="4">
        <f t="shared" si="25"/>
        <v>0</v>
      </c>
      <c r="W285" s="33"/>
      <c r="X285" s="23">
        <f t="shared" si="26"/>
        <v>0</v>
      </c>
      <c r="Y285" s="23">
        <f t="shared" si="27"/>
        <v>0</v>
      </c>
    </row>
    <row r="286" spans="1:25" x14ac:dyDescent="0.25">
      <c r="A286" s="1" t="s">
        <v>433</v>
      </c>
      <c r="B286" s="1">
        <v>10</v>
      </c>
      <c r="C286" s="1" t="s">
        <v>200</v>
      </c>
      <c r="D286" s="2" t="s">
        <v>555</v>
      </c>
      <c r="E286" s="1" t="s">
        <v>548</v>
      </c>
      <c r="F286" s="1" t="s">
        <v>548</v>
      </c>
      <c r="G286" s="3" t="s">
        <v>2983</v>
      </c>
      <c r="H286" s="1"/>
      <c r="I286" s="5" t="s">
        <v>1982</v>
      </c>
      <c r="J286" s="5"/>
      <c r="K286" s="5"/>
      <c r="L286" s="1"/>
      <c r="M286" s="1" t="s">
        <v>946</v>
      </c>
      <c r="N286" s="1">
        <v>2</v>
      </c>
      <c r="O286" s="1" t="s">
        <v>426</v>
      </c>
      <c r="P286" s="1">
        <v>1</v>
      </c>
      <c r="Q286" s="1"/>
      <c r="R286" s="1"/>
      <c r="S286" s="1">
        <v>1</v>
      </c>
      <c r="T286" s="1"/>
      <c r="U286" s="4"/>
      <c r="V286" s="4">
        <f t="shared" si="25"/>
        <v>0</v>
      </c>
      <c r="W286" s="33"/>
      <c r="X286" s="23">
        <f t="shared" si="26"/>
        <v>0</v>
      </c>
      <c r="Y286" s="23">
        <f t="shared" si="27"/>
        <v>0</v>
      </c>
    </row>
    <row r="287" spans="1:25" x14ac:dyDescent="0.25">
      <c r="A287" s="1" t="s">
        <v>433</v>
      </c>
      <c r="B287" s="1">
        <v>10</v>
      </c>
      <c r="C287" s="1" t="s">
        <v>200</v>
      </c>
      <c r="D287" s="2" t="s">
        <v>555</v>
      </c>
      <c r="E287" s="1" t="s">
        <v>548</v>
      </c>
      <c r="F287" s="1" t="s">
        <v>548</v>
      </c>
      <c r="G287" s="3" t="s">
        <v>2984</v>
      </c>
      <c r="H287" s="1"/>
      <c r="I287" s="5" t="s">
        <v>2029</v>
      </c>
      <c r="J287" s="5"/>
      <c r="K287" s="5"/>
      <c r="L287" s="1"/>
      <c r="M287" s="1" t="s">
        <v>946</v>
      </c>
      <c r="N287" s="1">
        <v>2</v>
      </c>
      <c r="O287" s="1" t="s">
        <v>426</v>
      </c>
      <c r="P287" s="1">
        <v>1</v>
      </c>
      <c r="Q287" s="1"/>
      <c r="R287" s="1"/>
      <c r="S287" s="1">
        <v>1</v>
      </c>
      <c r="T287" s="1"/>
      <c r="U287" s="4"/>
      <c r="V287" s="4">
        <f t="shared" si="25"/>
        <v>0</v>
      </c>
      <c r="W287" s="33"/>
      <c r="X287" s="23">
        <f t="shared" si="26"/>
        <v>0</v>
      </c>
      <c r="Y287" s="23">
        <f t="shared" si="27"/>
        <v>0</v>
      </c>
    </row>
    <row r="288" spans="1:25" x14ac:dyDescent="0.25">
      <c r="A288" s="1" t="s">
        <v>433</v>
      </c>
      <c r="B288" s="1">
        <v>10</v>
      </c>
      <c r="C288" s="1" t="s">
        <v>5</v>
      </c>
      <c r="D288" s="2" t="s">
        <v>558</v>
      </c>
      <c r="E288" s="1" t="s">
        <v>548</v>
      </c>
      <c r="F288" s="1" t="s">
        <v>548</v>
      </c>
      <c r="G288" s="3" t="s">
        <v>2951</v>
      </c>
      <c r="H288" s="1"/>
      <c r="I288" s="5" t="s">
        <v>2037</v>
      </c>
      <c r="J288" s="5"/>
      <c r="K288" s="5"/>
      <c r="L288" s="1"/>
      <c r="M288" s="1" t="s">
        <v>946</v>
      </c>
      <c r="N288" s="1">
        <v>1</v>
      </c>
      <c r="O288" s="1" t="s">
        <v>426</v>
      </c>
      <c r="P288" s="1">
        <v>1</v>
      </c>
      <c r="Q288" s="1"/>
      <c r="R288" s="1"/>
      <c r="S288" s="1">
        <v>1</v>
      </c>
      <c r="T288" s="1"/>
      <c r="U288" s="4"/>
      <c r="V288" s="4">
        <f t="shared" si="25"/>
        <v>0</v>
      </c>
      <c r="W288" s="33"/>
      <c r="X288" s="23">
        <f t="shared" si="26"/>
        <v>0</v>
      </c>
      <c r="Y288" s="23">
        <f t="shared" si="27"/>
        <v>0</v>
      </c>
    </row>
    <row r="289" spans="1:25" x14ac:dyDescent="0.25">
      <c r="A289" s="1" t="s">
        <v>433</v>
      </c>
      <c r="B289" s="1">
        <v>10</v>
      </c>
      <c r="C289" s="1" t="s">
        <v>5</v>
      </c>
      <c r="D289" s="2" t="s">
        <v>558</v>
      </c>
      <c r="E289" s="1" t="s">
        <v>548</v>
      </c>
      <c r="F289" s="1" t="s">
        <v>548</v>
      </c>
      <c r="G289" s="3" t="s">
        <v>1310</v>
      </c>
      <c r="H289" s="1"/>
      <c r="I289" s="5" t="s">
        <v>1443</v>
      </c>
      <c r="J289" s="5"/>
      <c r="K289" s="5"/>
      <c r="L289" s="1"/>
      <c r="M289" s="1" t="s">
        <v>946</v>
      </c>
      <c r="N289" s="1">
        <v>1</v>
      </c>
      <c r="O289" s="1" t="s">
        <v>426</v>
      </c>
      <c r="P289" s="1">
        <v>1</v>
      </c>
      <c r="Q289" s="1"/>
      <c r="R289" s="1"/>
      <c r="S289" s="1">
        <v>1</v>
      </c>
      <c r="T289" s="1"/>
      <c r="U289" s="4"/>
      <c r="V289" s="4">
        <f t="shared" si="25"/>
        <v>0</v>
      </c>
      <c r="W289" s="33"/>
      <c r="X289" s="23">
        <f t="shared" si="26"/>
        <v>0</v>
      </c>
      <c r="Y289" s="23">
        <f t="shared" si="27"/>
        <v>0</v>
      </c>
    </row>
    <row r="290" spans="1:25" x14ac:dyDescent="0.25">
      <c r="A290" s="1" t="s">
        <v>433</v>
      </c>
      <c r="B290" s="1">
        <v>10</v>
      </c>
      <c r="C290" s="1" t="s">
        <v>5</v>
      </c>
      <c r="D290" s="2" t="s">
        <v>558</v>
      </c>
      <c r="E290" s="1" t="s">
        <v>548</v>
      </c>
      <c r="F290" s="1" t="s">
        <v>548</v>
      </c>
      <c r="G290" s="3" t="s">
        <v>2952</v>
      </c>
      <c r="H290" s="1"/>
      <c r="I290" s="5" t="s">
        <v>2039</v>
      </c>
      <c r="J290" s="5"/>
      <c r="K290" s="5"/>
      <c r="L290" s="1"/>
      <c r="M290" s="1" t="s">
        <v>946</v>
      </c>
      <c r="N290" s="1">
        <v>1</v>
      </c>
      <c r="O290" s="1" t="s">
        <v>426</v>
      </c>
      <c r="P290" s="1">
        <v>1</v>
      </c>
      <c r="Q290" s="1"/>
      <c r="R290" s="1"/>
      <c r="S290" s="1">
        <v>1</v>
      </c>
      <c r="T290" s="1"/>
      <c r="U290" s="4"/>
      <c r="V290" s="4">
        <f t="shared" si="25"/>
        <v>0</v>
      </c>
      <c r="W290" s="33"/>
      <c r="X290" s="23">
        <f t="shared" si="26"/>
        <v>0</v>
      </c>
      <c r="Y290" s="23">
        <f t="shared" si="27"/>
        <v>0</v>
      </c>
    </row>
    <row r="291" spans="1:25" x14ac:dyDescent="0.25">
      <c r="A291" s="1" t="s">
        <v>433</v>
      </c>
      <c r="B291" s="1">
        <v>10</v>
      </c>
      <c r="C291" s="1" t="s">
        <v>5</v>
      </c>
      <c r="D291" s="2" t="s">
        <v>558</v>
      </c>
      <c r="E291" s="1" t="s">
        <v>548</v>
      </c>
      <c r="F291" s="1" t="s">
        <v>548</v>
      </c>
      <c r="G291" s="3" t="s">
        <v>2953</v>
      </c>
      <c r="H291" s="1"/>
      <c r="I291" s="5" t="s">
        <v>2038</v>
      </c>
      <c r="J291" s="5"/>
      <c r="K291" s="5"/>
      <c r="L291" s="1"/>
      <c r="M291" s="1" t="s">
        <v>946</v>
      </c>
      <c r="N291" s="1">
        <v>1</v>
      </c>
      <c r="O291" s="1" t="s">
        <v>426</v>
      </c>
      <c r="P291" s="1">
        <v>1</v>
      </c>
      <c r="Q291" s="1"/>
      <c r="R291" s="1"/>
      <c r="S291" s="1">
        <v>1</v>
      </c>
      <c r="T291" s="1"/>
      <c r="U291" s="4"/>
      <c r="V291" s="4">
        <f t="shared" si="25"/>
        <v>0</v>
      </c>
      <c r="W291" s="33"/>
      <c r="X291" s="23">
        <f t="shared" si="26"/>
        <v>0</v>
      </c>
      <c r="Y291" s="23">
        <f t="shared" si="27"/>
        <v>0</v>
      </c>
    </row>
    <row r="292" spans="1:25" x14ac:dyDescent="0.25">
      <c r="A292" s="1" t="s">
        <v>433</v>
      </c>
      <c r="B292" s="2" t="s">
        <v>562</v>
      </c>
      <c r="C292" s="1" t="s">
        <v>5</v>
      </c>
      <c r="D292" s="2" t="s">
        <v>558</v>
      </c>
      <c r="E292" s="1" t="s">
        <v>548</v>
      </c>
      <c r="F292" s="1" t="s">
        <v>548</v>
      </c>
      <c r="G292" s="3" t="s">
        <v>2942</v>
      </c>
      <c r="H292" s="1"/>
      <c r="I292" s="5" t="s">
        <v>1354</v>
      </c>
      <c r="J292" s="5"/>
      <c r="K292" s="5"/>
      <c r="L292" s="1"/>
      <c r="M292" s="1" t="s">
        <v>946</v>
      </c>
      <c r="N292" s="1">
        <v>2</v>
      </c>
      <c r="O292" s="1" t="s">
        <v>426</v>
      </c>
      <c r="P292" s="1">
        <v>1</v>
      </c>
      <c r="Q292" s="1"/>
      <c r="R292" s="1"/>
      <c r="S292" s="1">
        <v>1</v>
      </c>
      <c r="T292" s="1"/>
      <c r="U292" s="4"/>
      <c r="V292" s="4">
        <f t="shared" si="25"/>
        <v>0</v>
      </c>
      <c r="W292" s="33"/>
      <c r="X292" s="23">
        <f t="shared" si="26"/>
        <v>0</v>
      </c>
      <c r="Y292" s="23">
        <f t="shared" si="27"/>
        <v>0</v>
      </c>
    </row>
    <row r="293" spans="1:25" x14ac:dyDescent="0.25">
      <c r="A293" s="1" t="s">
        <v>433</v>
      </c>
      <c r="B293" s="2" t="s">
        <v>562</v>
      </c>
      <c r="C293" s="1" t="s">
        <v>5</v>
      </c>
      <c r="D293" s="2" t="s">
        <v>558</v>
      </c>
      <c r="E293" s="1" t="s">
        <v>548</v>
      </c>
      <c r="F293" s="1" t="s">
        <v>548</v>
      </c>
      <c r="G293" s="3" t="s">
        <v>2943</v>
      </c>
      <c r="H293" s="1"/>
      <c r="I293" s="5" t="s">
        <v>1357</v>
      </c>
      <c r="J293" s="5"/>
      <c r="K293" s="5"/>
      <c r="L293" s="1"/>
      <c r="M293" s="1" t="s">
        <v>946</v>
      </c>
      <c r="N293" s="1">
        <v>1</v>
      </c>
      <c r="O293" s="1" t="s">
        <v>426</v>
      </c>
      <c r="P293" s="1">
        <v>1</v>
      </c>
      <c r="Q293" s="1"/>
      <c r="R293" s="1"/>
      <c r="S293" s="1">
        <v>1</v>
      </c>
      <c r="T293" s="1"/>
      <c r="U293" s="4"/>
      <c r="V293" s="4">
        <f t="shared" si="25"/>
        <v>0</v>
      </c>
      <c r="W293" s="33"/>
      <c r="X293" s="23">
        <f t="shared" si="26"/>
        <v>0</v>
      </c>
      <c r="Y293" s="23">
        <f t="shared" si="27"/>
        <v>0</v>
      </c>
    </row>
    <row r="294" spans="1:25" x14ac:dyDescent="0.25">
      <c r="A294" s="1" t="s">
        <v>433</v>
      </c>
      <c r="B294" s="2" t="s">
        <v>562</v>
      </c>
      <c r="C294" s="1" t="s">
        <v>5</v>
      </c>
      <c r="D294" s="2" t="s">
        <v>558</v>
      </c>
      <c r="E294" s="1" t="s">
        <v>548</v>
      </c>
      <c r="F294" s="1" t="s">
        <v>548</v>
      </c>
      <c r="G294" s="3" t="s">
        <v>1349</v>
      </c>
      <c r="H294" s="1"/>
      <c r="I294" s="5" t="s">
        <v>1350</v>
      </c>
      <c r="J294" s="5"/>
      <c r="K294" s="5"/>
      <c r="L294" s="1"/>
      <c r="M294" s="1" t="s">
        <v>946</v>
      </c>
      <c r="N294" s="1">
        <v>6</v>
      </c>
      <c r="O294" s="1" t="s">
        <v>426</v>
      </c>
      <c r="P294" s="1">
        <v>1</v>
      </c>
      <c r="Q294" s="1"/>
      <c r="R294" s="1"/>
      <c r="S294" s="1">
        <v>1</v>
      </c>
      <c r="T294" s="1"/>
      <c r="U294" s="4"/>
      <c r="V294" s="4">
        <f t="shared" si="25"/>
        <v>0</v>
      </c>
      <c r="W294" s="33"/>
      <c r="X294" s="23">
        <f t="shared" si="26"/>
        <v>0</v>
      </c>
      <c r="Y294" s="23">
        <f t="shared" si="27"/>
        <v>0</v>
      </c>
    </row>
    <row r="295" spans="1:25" x14ac:dyDescent="0.25">
      <c r="A295" s="1" t="s">
        <v>433</v>
      </c>
      <c r="B295" s="2" t="s">
        <v>562</v>
      </c>
      <c r="C295" s="1" t="s">
        <v>5</v>
      </c>
      <c r="D295" s="2" t="s">
        <v>558</v>
      </c>
      <c r="E295" s="1" t="s">
        <v>548</v>
      </c>
      <c r="F295" s="1" t="s">
        <v>548</v>
      </c>
      <c r="G295" s="3" t="s">
        <v>2944</v>
      </c>
      <c r="H295" s="1"/>
      <c r="I295" s="5" t="s">
        <v>1355</v>
      </c>
      <c r="J295" s="5"/>
      <c r="K295" s="5"/>
      <c r="L295" s="1"/>
      <c r="M295" s="1" t="s">
        <v>946</v>
      </c>
      <c r="N295" s="1">
        <v>2</v>
      </c>
      <c r="O295" s="1" t="s">
        <v>426</v>
      </c>
      <c r="P295" s="1">
        <v>1</v>
      </c>
      <c r="Q295" s="1"/>
      <c r="R295" s="1"/>
      <c r="S295" s="1">
        <v>1</v>
      </c>
      <c r="T295" s="1"/>
      <c r="U295" s="4"/>
      <c r="V295" s="4">
        <f t="shared" si="25"/>
        <v>0</v>
      </c>
      <c r="W295" s="33"/>
      <c r="X295" s="23">
        <f t="shared" si="26"/>
        <v>0</v>
      </c>
      <c r="Y295" s="23">
        <f t="shared" si="27"/>
        <v>0</v>
      </c>
    </row>
    <row r="296" spans="1:25" x14ac:dyDescent="0.25">
      <c r="A296" s="1" t="s">
        <v>433</v>
      </c>
      <c r="B296" s="2" t="s">
        <v>562</v>
      </c>
      <c r="C296" s="1" t="s">
        <v>5</v>
      </c>
      <c r="D296" s="2" t="s">
        <v>558</v>
      </c>
      <c r="E296" s="1" t="s">
        <v>548</v>
      </c>
      <c r="F296" s="1" t="s">
        <v>548</v>
      </c>
      <c r="G296" s="3" t="s">
        <v>2945</v>
      </c>
      <c r="H296" s="1"/>
      <c r="I296" s="5" t="s">
        <v>1353</v>
      </c>
      <c r="J296" s="5"/>
      <c r="K296" s="5"/>
      <c r="L296" s="1"/>
      <c r="M296" s="1" t="s">
        <v>946</v>
      </c>
      <c r="N296" s="1">
        <v>3</v>
      </c>
      <c r="O296" s="1" t="s">
        <v>426</v>
      </c>
      <c r="P296" s="1">
        <v>1</v>
      </c>
      <c r="Q296" s="1"/>
      <c r="R296" s="1"/>
      <c r="S296" s="1">
        <v>1</v>
      </c>
      <c r="T296" s="1"/>
      <c r="U296" s="4"/>
      <c r="V296" s="4">
        <f t="shared" si="25"/>
        <v>0</v>
      </c>
      <c r="W296" s="33"/>
      <c r="X296" s="23">
        <f t="shared" si="26"/>
        <v>0</v>
      </c>
      <c r="Y296" s="23">
        <f t="shared" si="27"/>
        <v>0</v>
      </c>
    </row>
    <row r="297" spans="1:25" x14ac:dyDescent="0.25">
      <c r="A297" s="1" t="s">
        <v>433</v>
      </c>
      <c r="B297" s="2" t="s">
        <v>562</v>
      </c>
      <c r="C297" s="1" t="s">
        <v>5</v>
      </c>
      <c r="D297" s="2" t="s">
        <v>558</v>
      </c>
      <c r="E297" s="1" t="s">
        <v>548</v>
      </c>
      <c r="F297" s="1" t="s">
        <v>548</v>
      </c>
      <c r="G297" s="3" t="s">
        <v>2946</v>
      </c>
      <c r="H297" s="1"/>
      <c r="I297" s="5" t="s">
        <v>1359</v>
      </c>
      <c r="J297" s="5"/>
      <c r="K297" s="5"/>
      <c r="L297" s="1"/>
      <c r="M297" s="1" t="s">
        <v>946</v>
      </c>
      <c r="N297" s="1">
        <v>1</v>
      </c>
      <c r="O297" s="1" t="s">
        <v>426</v>
      </c>
      <c r="P297" s="1">
        <v>1</v>
      </c>
      <c r="Q297" s="1"/>
      <c r="R297" s="1"/>
      <c r="S297" s="1">
        <v>1</v>
      </c>
      <c r="T297" s="1"/>
      <c r="U297" s="4"/>
      <c r="V297" s="4">
        <f t="shared" si="25"/>
        <v>0</v>
      </c>
      <c r="W297" s="33"/>
      <c r="X297" s="23">
        <f t="shared" si="26"/>
        <v>0</v>
      </c>
      <c r="Y297" s="23">
        <f t="shared" si="27"/>
        <v>0</v>
      </c>
    </row>
    <row r="298" spans="1:25" x14ac:dyDescent="0.25">
      <c r="A298" s="1" t="s">
        <v>433</v>
      </c>
      <c r="B298" s="2" t="s">
        <v>562</v>
      </c>
      <c r="C298" s="1" t="s">
        <v>5</v>
      </c>
      <c r="D298" s="2" t="s">
        <v>558</v>
      </c>
      <c r="E298" s="1" t="s">
        <v>548</v>
      </c>
      <c r="F298" s="1" t="s">
        <v>548</v>
      </c>
      <c r="G298" s="3" t="s">
        <v>2947</v>
      </c>
      <c r="H298" s="1"/>
      <c r="I298" s="5" t="s">
        <v>1360</v>
      </c>
      <c r="J298" s="5"/>
      <c r="K298" s="5"/>
      <c r="L298" s="1"/>
      <c r="M298" s="1" t="s">
        <v>946</v>
      </c>
      <c r="N298" s="1">
        <v>1</v>
      </c>
      <c r="O298" s="1" t="s">
        <v>426</v>
      </c>
      <c r="P298" s="1">
        <v>1</v>
      </c>
      <c r="Q298" s="1"/>
      <c r="R298" s="1"/>
      <c r="S298" s="1">
        <v>1</v>
      </c>
      <c r="T298" s="1"/>
      <c r="U298" s="4"/>
      <c r="V298" s="4">
        <f t="shared" si="25"/>
        <v>0</v>
      </c>
      <c r="W298" s="33"/>
      <c r="X298" s="23">
        <f t="shared" si="26"/>
        <v>0</v>
      </c>
      <c r="Y298" s="23">
        <f t="shared" si="27"/>
        <v>0</v>
      </c>
    </row>
    <row r="299" spans="1:25" x14ac:dyDescent="0.25">
      <c r="A299" s="1" t="s">
        <v>433</v>
      </c>
      <c r="B299" s="2" t="s">
        <v>562</v>
      </c>
      <c r="C299" s="1" t="s">
        <v>332</v>
      </c>
      <c r="D299" s="2" t="s">
        <v>452</v>
      </c>
      <c r="E299" s="1" t="s">
        <v>548</v>
      </c>
      <c r="F299" s="1" t="s">
        <v>548</v>
      </c>
      <c r="G299" s="3" t="s">
        <v>2948</v>
      </c>
      <c r="H299" s="1"/>
      <c r="I299" s="15" t="s">
        <v>3446</v>
      </c>
      <c r="J299" s="5"/>
      <c r="K299" s="5"/>
      <c r="L299" s="1"/>
      <c r="M299" s="1" t="s">
        <v>946</v>
      </c>
      <c r="N299" s="1">
        <v>1</v>
      </c>
      <c r="O299" s="1" t="s">
        <v>426</v>
      </c>
      <c r="P299" s="1">
        <v>1</v>
      </c>
      <c r="Q299" s="1"/>
      <c r="R299" s="1"/>
      <c r="S299" s="1">
        <v>1</v>
      </c>
      <c r="T299" s="1"/>
      <c r="U299" s="4">
        <v>82.6</v>
      </c>
      <c r="V299" s="4">
        <f t="shared" si="25"/>
        <v>82.6</v>
      </c>
      <c r="W299" s="33">
        <v>0.85</v>
      </c>
      <c r="X299" s="23">
        <f t="shared" si="26"/>
        <v>12.39</v>
      </c>
      <c r="Y299" s="23">
        <f t="shared" si="27"/>
        <v>12.39</v>
      </c>
    </row>
    <row r="300" spans="1:25" x14ac:dyDescent="0.25">
      <c r="A300" s="1" t="s">
        <v>433</v>
      </c>
      <c r="B300" s="2" t="s">
        <v>562</v>
      </c>
      <c r="C300" s="1" t="s">
        <v>332</v>
      </c>
      <c r="D300" s="2" t="s">
        <v>448</v>
      </c>
      <c r="E300" s="1" t="s">
        <v>548</v>
      </c>
      <c r="F300" s="1" t="s">
        <v>548</v>
      </c>
      <c r="G300" s="3" t="s">
        <v>2949</v>
      </c>
      <c r="H300" s="1"/>
      <c r="I300" s="15" t="s">
        <v>3442</v>
      </c>
      <c r="J300" s="5"/>
      <c r="K300" s="5"/>
      <c r="L300" s="1"/>
      <c r="M300" s="1" t="s">
        <v>946</v>
      </c>
      <c r="N300" s="1">
        <v>1</v>
      </c>
      <c r="O300" s="1" t="s">
        <v>426</v>
      </c>
      <c r="P300" s="1">
        <v>1</v>
      </c>
      <c r="Q300" s="1"/>
      <c r="R300" s="1"/>
      <c r="S300" s="1">
        <v>1</v>
      </c>
      <c r="T300" s="1"/>
      <c r="U300" s="4">
        <v>115.22</v>
      </c>
      <c r="V300" s="4">
        <f t="shared" si="25"/>
        <v>115.22</v>
      </c>
      <c r="W300" s="33">
        <v>0.85</v>
      </c>
      <c r="X300" s="23">
        <f t="shared" si="26"/>
        <v>17.283000000000001</v>
      </c>
      <c r="Y300" s="23">
        <f t="shared" si="27"/>
        <v>17.283000000000001</v>
      </c>
    </row>
    <row r="301" spans="1:25" x14ac:dyDescent="0.25">
      <c r="A301" s="1" t="s">
        <v>433</v>
      </c>
      <c r="B301" s="2" t="s">
        <v>562</v>
      </c>
      <c r="C301" s="1" t="s">
        <v>332</v>
      </c>
      <c r="D301" s="2" t="s">
        <v>438</v>
      </c>
      <c r="E301" s="1" t="s">
        <v>548</v>
      </c>
      <c r="F301" s="1" t="s">
        <v>548</v>
      </c>
      <c r="G301" s="3" t="s">
        <v>2950</v>
      </c>
      <c r="H301" s="1"/>
      <c r="I301" s="15" t="s">
        <v>3439</v>
      </c>
      <c r="J301" s="5"/>
      <c r="K301" s="5"/>
      <c r="L301" s="1"/>
      <c r="M301" s="1" t="s">
        <v>946</v>
      </c>
      <c r="N301" s="1">
        <v>1</v>
      </c>
      <c r="O301" s="1" t="s">
        <v>426</v>
      </c>
      <c r="P301" s="1">
        <v>1</v>
      </c>
      <c r="Q301" s="1"/>
      <c r="R301" s="1"/>
      <c r="S301" s="1">
        <v>1</v>
      </c>
      <c r="T301" s="1"/>
      <c r="U301" s="4">
        <v>124.42</v>
      </c>
      <c r="V301" s="4">
        <f t="shared" si="25"/>
        <v>124.42</v>
      </c>
      <c r="W301" s="33">
        <v>0.85</v>
      </c>
      <c r="X301" s="23">
        <f t="shared" si="26"/>
        <v>18.663000000000004</v>
      </c>
      <c r="Y301" s="23">
        <f t="shared" si="27"/>
        <v>18.663000000000004</v>
      </c>
    </row>
    <row r="302" spans="1:25" x14ac:dyDescent="0.25">
      <c r="A302" s="1" t="s">
        <v>433</v>
      </c>
      <c r="B302" s="2" t="s">
        <v>562</v>
      </c>
      <c r="C302" s="1" t="s">
        <v>5</v>
      </c>
      <c r="D302" s="2" t="s">
        <v>558</v>
      </c>
      <c r="E302" s="1" t="s">
        <v>548</v>
      </c>
      <c r="F302" s="1" t="s">
        <v>548</v>
      </c>
      <c r="G302" s="3" t="s">
        <v>2954</v>
      </c>
      <c r="H302" s="1"/>
      <c r="I302" s="5" t="s">
        <v>1347</v>
      </c>
      <c r="J302" s="5"/>
      <c r="K302" s="5"/>
      <c r="L302" s="1"/>
      <c r="M302" s="1" t="s">
        <v>946</v>
      </c>
      <c r="N302" s="1">
        <v>4</v>
      </c>
      <c r="O302" s="1" t="s">
        <v>426</v>
      </c>
      <c r="P302" s="1">
        <v>1</v>
      </c>
      <c r="Q302" s="1"/>
      <c r="R302" s="1"/>
      <c r="S302" s="1">
        <v>1</v>
      </c>
      <c r="T302" s="1"/>
      <c r="U302" s="4"/>
      <c r="V302" s="4">
        <f t="shared" ref="V302:V315" si="28">U302*N302</f>
        <v>0</v>
      </c>
      <c r="W302" s="33"/>
      <c r="X302" s="23">
        <f t="shared" si="26"/>
        <v>0</v>
      </c>
      <c r="Y302" s="23">
        <f t="shared" si="27"/>
        <v>0</v>
      </c>
    </row>
    <row r="303" spans="1:25" x14ac:dyDescent="0.25">
      <c r="A303" s="1" t="s">
        <v>433</v>
      </c>
      <c r="B303" s="2" t="s">
        <v>562</v>
      </c>
      <c r="C303" s="1" t="s">
        <v>5</v>
      </c>
      <c r="D303" s="2" t="s">
        <v>558</v>
      </c>
      <c r="E303" s="1" t="s">
        <v>548</v>
      </c>
      <c r="F303" s="1" t="s">
        <v>548</v>
      </c>
      <c r="G303" s="3" t="s">
        <v>1704</v>
      </c>
      <c r="H303" s="1"/>
      <c r="I303" s="5" t="s">
        <v>1703</v>
      </c>
      <c r="J303" s="5"/>
      <c r="K303" s="5"/>
      <c r="L303" s="1"/>
      <c r="M303" s="1" t="s">
        <v>946</v>
      </c>
      <c r="N303" s="1">
        <v>2</v>
      </c>
      <c r="O303" s="1" t="s">
        <v>426</v>
      </c>
      <c r="P303" s="1">
        <v>2</v>
      </c>
      <c r="Q303" s="1"/>
      <c r="R303" s="1"/>
      <c r="S303" s="1">
        <v>1</v>
      </c>
      <c r="T303" s="1"/>
      <c r="U303" s="4"/>
      <c r="V303" s="4">
        <f t="shared" si="28"/>
        <v>0</v>
      </c>
      <c r="W303" s="33"/>
      <c r="X303" s="23">
        <f t="shared" si="26"/>
        <v>0</v>
      </c>
      <c r="Y303" s="23">
        <f t="shared" si="27"/>
        <v>0</v>
      </c>
    </row>
    <row r="304" spans="1:25" x14ac:dyDescent="0.25">
      <c r="A304" s="1" t="s">
        <v>433</v>
      </c>
      <c r="B304" s="2" t="s">
        <v>562</v>
      </c>
      <c r="C304" s="1" t="s">
        <v>5</v>
      </c>
      <c r="D304" s="2" t="s">
        <v>558</v>
      </c>
      <c r="E304" s="1" t="s">
        <v>548</v>
      </c>
      <c r="F304" s="1" t="s">
        <v>548</v>
      </c>
      <c r="G304" s="3" t="s">
        <v>2955</v>
      </c>
      <c r="H304" s="1"/>
      <c r="I304" s="5" t="s">
        <v>1348</v>
      </c>
      <c r="J304" s="5"/>
      <c r="K304" s="5"/>
      <c r="L304" s="1"/>
      <c r="M304" s="1" t="s">
        <v>946</v>
      </c>
      <c r="N304" s="1">
        <v>1</v>
      </c>
      <c r="O304" s="1" t="s">
        <v>426</v>
      </c>
      <c r="P304" s="1">
        <v>1</v>
      </c>
      <c r="Q304" s="1"/>
      <c r="R304" s="1"/>
      <c r="S304" s="1">
        <v>1</v>
      </c>
      <c r="T304" s="1"/>
      <c r="U304" s="4"/>
      <c r="V304" s="4">
        <f t="shared" si="28"/>
        <v>0</v>
      </c>
      <c r="W304" s="33"/>
      <c r="X304" s="23">
        <f t="shared" si="26"/>
        <v>0</v>
      </c>
      <c r="Y304" s="23">
        <f t="shared" si="27"/>
        <v>0</v>
      </c>
    </row>
    <row r="305" spans="1:25" x14ac:dyDescent="0.25">
      <c r="A305" s="1" t="s">
        <v>433</v>
      </c>
      <c r="B305" s="2" t="s">
        <v>562</v>
      </c>
      <c r="C305" s="1" t="s">
        <v>5</v>
      </c>
      <c r="D305" s="2" t="s">
        <v>558</v>
      </c>
      <c r="E305" s="1" t="s">
        <v>548</v>
      </c>
      <c r="F305" s="1" t="s">
        <v>548</v>
      </c>
      <c r="G305" s="3" t="s">
        <v>2956</v>
      </c>
      <c r="H305" s="1"/>
      <c r="I305" s="5" t="s">
        <v>1356</v>
      </c>
      <c r="J305" s="5"/>
      <c r="K305" s="5"/>
      <c r="L305" s="1"/>
      <c r="M305" s="1" t="s">
        <v>946</v>
      </c>
      <c r="N305" s="1">
        <v>2</v>
      </c>
      <c r="O305" s="1" t="s">
        <v>426</v>
      </c>
      <c r="P305" s="1">
        <v>1</v>
      </c>
      <c r="Q305" s="1"/>
      <c r="R305" s="1"/>
      <c r="S305" s="1">
        <v>1</v>
      </c>
      <c r="T305" s="1"/>
      <c r="U305" s="4"/>
      <c r="V305" s="4">
        <f t="shared" si="28"/>
        <v>0</v>
      </c>
      <c r="W305" s="33"/>
      <c r="X305" s="23">
        <f t="shared" si="26"/>
        <v>0</v>
      </c>
      <c r="Y305" s="23">
        <f t="shared" si="27"/>
        <v>0</v>
      </c>
    </row>
    <row r="306" spans="1:25" x14ac:dyDescent="0.25">
      <c r="A306" s="1" t="s">
        <v>433</v>
      </c>
      <c r="B306" s="2" t="s">
        <v>562</v>
      </c>
      <c r="C306" s="1" t="s">
        <v>5</v>
      </c>
      <c r="D306" s="2" t="s">
        <v>558</v>
      </c>
      <c r="E306" s="1" t="s">
        <v>548</v>
      </c>
      <c r="F306" s="1" t="s">
        <v>548</v>
      </c>
      <c r="G306" s="3" t="s">
        <v>2957</v>
      </c>
      <c r="H306" s="1"/>
      <c r="I306" s="5" t="s">
        <v>1358</v>
      </c>
      <c r="J306" s="5"/>
      <c r="K306" s="5"/>
      <c r="L306" s="1"/>
      <c r="M306" s="1" t="s">
        <v>946</v>
      </c>
      <c r="N306" s="1">
        <v>2</v>
      </c>
      <c r="O306" s="1" t="s">
        <v>426</v>
      </c>
      <c r="P306" s="1">
        <v>1</v>
      </c>
      <c r="Q306" s="1"/>
      <c r="R306" s="1"/>
      <c r="S306" s="1">
        <v>1</v>
      </c>
      <c r="T306" s="1"/>
      <c r="U306" s="4"/>
      <c r="V306" s="4">
        <f t="shared" si="28"/>
        <v>0</v>
      </c>
      <c r="W306" s="33"/>
      <c r="X306" s="23">
        <f t="shared" si="26"/>
        <v>0</v>
      </c>
      <c r="Y306" s="23">
        <f t="shared" si="27"/>
        <v>0</v>
      </c>
    </row>
    <row r="307" spans="1:25" x14ac:dyDescent="0.25">
      <c r="A307" s="1" t="s">
        <v>433</v>
      </c>
      <c r="B307" s="2" t="s">
        <v>562</v>
      </c>
      <c r="C307" s="1" t="s">
        <v>5</v>
      </c>
      <c r="D307" s="2" t="s">
        <v>558</v>
      </c>
      <c r="E307" s="1" t="s">
        <v>548</v>
      </c>
      <c r="F307" s="1" t="s">
        <v>548</v>
      </c>
      <c r="G307" s="3" t="s">
        <v>1351</v>
      </c>
      <c r="H307" s="1"/>
      <c r="I307" s="5" t="s">
        <v>1352</v>
      </c>
      <c r="J307" s="5"/>
      <c r="K307" s="5"/>
      <c r="L307" s="1"/>
      <c r="M307" s="1" t="s">
        <v>946</v>
      </c>
      <c r="N307" s="1">
        <v>2</v>
      </c>
      <c r="O307" s="1" t="s">
        <v>426</v>
      </c>
      <c r="P307" s="1">
        <v>1</v>
      </c>
      <c r="Q307" s="1"/>
      <c r="R307" s="1"/>
      <c r="S307" s="1">
        <v>1</v>
      </c>
      <c r="T307" s="1"/>
      <c r="U307" s="4"/>
      <c r="V307" s="4">
        <f t="shared" si="28"/>
        <v>0</v>
      </c>
      <c r="W307" s="33"/>
      <c r="X307" s="23">
        <f t="shared" si="26"/>
        <v>0</v>
      </c>
      <c r="Y307" s="23">
        <f t="shared" si="27"/>
        <v>0</v>
      </c>
    </row>
    <row r="308" spans="1:25" x14ac:dyDescent="0.25">
      <c r="A308" s="1" t="s">
        <v>433</v>
      </c>
      <c r="B308" s="2">
        <v>10</v>
      </c>
      <c r="C308" s="1" t="s">
        <v>200</v>
      </c>
      <c r="D308" s="2" t="s">
        <v>558</v>
      </c>
      <c r="E308" s="1" t="s">
        <v>548</v>
      </c>
      <c r="F308" s="1" t="s">
        <v>548</v>
      </c>
      <c r="G308" s="3"/>
      <c r="H308" s="1" t="s">
        <v>3414</v>
      </c>
      <c r="I308" s="5" t="s">
        <v>3415</v>
      </c>
      <c r="J308" s="5"/>
      <c r="K308" s="5"/>
      <c r="L308" s="1"/>
      <c r="M308" s="1" t="s">
        <v>946</v>
      </c>
      <c r="N308" s="1">
        <v>1</v>
      </c>
      <c r="O308" s="1" t="s">
        <v>426</v>
      </c>
      <c r="P308" s="1">
        <v>1</v>
      </c>
      <c r="Q308" s="1"/>
      <c r="R308" s="1"/>
      <c r="S308" s="1">
        <v>1</v>
      </c>
      <c r="T308" s="1"/>
      <c r="U308" s="4"/>
      <c r="V308" s="4">
        <f t="shared" si="28"/>
        <v>0</v>
      </c>
      <c r="W308" s="33"/>
      <c r="X308" s="23">
        <f t="shared" si="26"/>
        <v>0</v>
      </c>
      <c r="Y308" s="23">
        <f t="shared" si="27"/>
        <v>0</v>
      </c>
    </row>
    <row r="309" spans="1:25" x14ac:dyDescent="0.25">
      <c r="A309" s="1" t="s">
        <v>433</v>
      </c>
      <c r="B309" s="2">
        <v>10</v>
      </c>
      <c r="C309" s="1" t="s">
        <v>332</v>
      </c>
      <c r="D309" s="2" t="s">
        <v>438</v>
      </c>
      <c r="E309" s="1" t="s">
        <v>548</v>
      </c>
      <c r="F309" s="1" t="s">
        <v>548</v>
      </c>
      <c r="G309" s="3" t="s">
        <v>3417</v>
      </c>
      <c r="H309" s="1" t="s">
        <v>3416</v>
      </c>
      <c r="I309" s="15" t="s">
        <v>3418</v>
      </c>
      <c r="J309" s="5"/>
      <c r="K309" s="5"/>
      <c r="L309" s="1"/>
      <c r="M309" s="1" t="s">
        <v>946</v>
      </c>
      <c r="N309" s="1">
        <v>1</v>
      </c>
      <c r="O309" s="1" t="s">
        <v>426</v>
      </c>
      <c r="P309" s="1">
        <v>1</v>
      </c>
      <c r="Q309" s="1"/>
      <c r="R309" s="1"/>
      <c r="S309" s="1">
        <v>1</v>
      </c>
      <c r="T309" s="1"/>
      <c r="U309" s="4"/>
      <c r="V309" s="4">
        <f t="shared" si="28"/>
        <v>0</v>
      </c>
      <c r="W309" s="33"/>
      <c r="X309" s="23">
        <f t="shared" si="26"/>
        <v>0</v>
      </c>
      <c r="Y309" s="23">
        <f t="shared" si="27"/>
        <v>0</v>
      </c>
    </row>
    <row r="310" spans="1:25" x14ac:dyDescent="0.25">
      <c r="A310" s="1" t="s">
        <v>433</v>
      </c>
      <c r="B310" s="2">
        <v>10</v>
      </c>
      <c r="C310" s="1" t="s">
        <v>332</v>
      </c>
      <c r="D310" s="2" t="s">
        <v>438</v>
      </c>
      <c r="E310" s="1" t="s">
        <v>548</v>
      </c>
      <c r="F310" s="1" t="s">
        <v>548</v>
      </c>
      <c r="G310" s="3" t="s">
        <v>3420</v>
      </c>
      <c r="H310" s="1" t="s">
        <v>3419</v>
      </c>
      <c r="I310" s="15" t="s">
        <v>3421</v>
      </c>
      <c r="J310" s="5"/>
      <c r="K310" s="5"/>
      <c r="L310" s="1"/>
      <c r="M310" s="1" t="s">
        <v>946</v>
      </c>
      <c r="N310" s="1">
        <v>1</v>
      </c>
      <c r="O310" s="1" t="s">
        <v>426</v>
      </c>
      <c r="P310" s="1">
        <v>1</v>
      </c>
      <c r="Q310" s="1"/>
      <c r="R310" s="1"/>
      <c r="S310" s="1">
        <v>1</v>
      </c>
      <c r="T310" s="1"/>
      <c r="U310" s="4">
        <v>55</v>
      </c>
      <c r="V310" s="4">
        <f t="shared" si="28"/>
        <v>55</v>
      </c>
      <c r="W310" s="33">
        <v>0.85</v>
      </c>
      <c r="X310" s="23">
        <f t="shared" si="26"/>
        <v>8.2500000000000018</v>
      </c>
      <c r="Y310" s="23">
        <f t="shared" si="27"/>
        <v>8.2500000000000018</v>
      </c>
    </row>
    <row r="311" spans="1:25" x14ac:dyDescent="0.25">
      <c r="A311" s="1" t="s">
        <v>433</v>
      </c>
      <c r="B311" s="1">
        <v>10</v>
      </c>
      <c r="C311" s="1" t="s">
        <v>200</v>
      </c>
      <c r="D311" s="2" t="s">
        <v>558</v>
      </c>
      <c r="E311" s="1" t="s">
        <v>548</v>
      </c>
      <c r="F311" s="1" t="s">
        <v>1882</v>
      </c>
      <c r="G311" s="3" t="s">
        <v>2108</v>
      </c>
      <c r="H311" s="1"/>
      <c r="I311" s="5" t="s">
        <v>2107</v>
      </c>
      <c r="J311" s="5"/>
      <c r="K311" s="5"/>
      <c r="L311" s="1"/>
      <c r="M311" s="1" t="s">
        <v>946</v>
      </c>
      <c r="N311" s="1">
        <v>1</v>
      </c>
      <c r="O311" s="1" t="s">
        <v>426</v>
      </c>
      <c r="P311" s="1">
        <v>1</v>
      </c>
      <c r="Q311" s="1"/>
      <c r="R311" s="1"/>
      <c r="S311" s="1">
        <v>1</v>
      </c>
      <c r="T311" s="1"/>
      <c r="U311" s="4"/>
      <c r="V311" s="4">
        <f t="shared" si="28"/>
        <v>0</v>
      </c>
      <c r="W311" s="33"/>
      <c r="X311" s="23">
        <f t="shared" si="26"/>
        <v>0</v>
      </c>
      <c r="Y311" s="23">
        <f t="shared" si="27"/>
        <v>0</v>
      </c>
    </row>
    <row r="312" spans="1:25" x14ac:dyDescent="0.25">
      <c r="A312" s="1" t="s">
        <v>433</v>
      </c>
      <c r="B312" s="1">
        <v>10</v>
      </c>
      <c r="C312" s="1" t="s">
        <v>5</v>
      </c>
      <c r="D312" s="2" t="s">
        <v>562</v>
      </c>
      <c r="E312" s="1" t="s">
        <v>548</v>
      </c>
      <c r="F312" s="1" t="s">
        <v>548</v>
      </c>
      <c r="G312" s="3" t="s">
        <v>1761</v>
      </c>
      <c r="H312" s="1"/>
      <c r="I312" s="5" t="s">
        <v>1762</v>
      </c>
      <c r="J312" s="5"/>
      <c r="K312" s="5"/>
      <c r="L312" s="1"/>
      <c r="M312" s="1" t="s">
        <v>946</v>
      </c>
      <c r="N312" s="1">
        <v>1</v>
      </c>
      <c r="O312" s="1" t="s">
        <v>426</v>
      </c>
      <c r="P312" s="1">
        <v>1</v>
      </c>
      <c r="Q312" s="1"/>
      <c r="R312" s="1"/>
      <c r="S312" s="1">
        <v>1</v>
      </c>
      <c r="T312" s="1"/>
      <c r="U312" s="4"/>
      <c r="V312" s="4">
        <f t="shared" si="28"/>
        <v>0</v>
      </c>
      <c r="W312" s="33"/>
      <c r="X312" s="23">
        <f t="shared" si="26"/>
        <v>0</v>
      </c>
      <c r="Y312" s="23">
        <f t="shared" si="27"/>
        <v>0</v>
      </c>
    </row>
    <row r="313" spans="1:25" x14ac:dyDescent="0.25">
      <c r="A313" s="1" t="s">
        <v>433</v>
      </c>
      <c r="B313" s="1">
        <v>10</v>
      </c>
      <c r="C313" s="1" t="s">
        <v>200</v>
      </c>
      <c r="D313" s="2" t="s">
        <v>562</v>
      </c>
      <c r="E313" s="1" t="s">
        <v>548</v>
      </c>
      <c r="F313" s="1" t="s">
        <v>548</v>
      </c>
      <c r="G313" s="3" t="s">
        <v>2414</v>
      </c>
      <c r="H313" s="1"/>
      <c r="I313" s="5" t="s">
        <v>2413</v>
      </c>
      <c r="J313" s="5"/>
      <c r="K313" s="5"/>
      <c r="L313" s="1"/>
      <c r="M313" s="1" t="s">
        <v>946</v>
      </c>
      <c r="N313" s="1">
        <v>10</v>
      </c>
      <c r="O313" s="1" t="s">
        <v>714</v>
      </c>
      <c r="P313" s="1">
        <v>1</v>
      </c>
      <c r="Q313" s="1"/>
      <c r="R313" s="1"/>
      <c r="S313" s="1">
        <v>1</v>
      </c>
      <c r="T313" s="1"/>
      <c r="U313" s="4"/>
      <c r="V313" s="4">
        <f t="shared" si="28"/>
        <v>0</v>
      </c>
      <c r="W313" s="33"/>
      <c r="X313" s="23">
        <f t="shared" si="26"/>
        <v>0</v>
      </c>
      <c r="Y313" s="23">
        <f t="shared" si="27"/>
        <v>0</v>
      </c>
    </row>
    <row r="314" spans="1:25" x14ac:dyDescent="0.25">
      <c r="A314" s="1" t="s">
        <v>433</v>
      </c>
      <c r="B314" s="1"/>
      <c r="C314" s="1"/>
      <c r="D314" s="1"/>
      <c r="E314" s="1" t="s">
        <v>548</v>
      </c>
      <c r="F314" s="1" t="s">
        <v>548</v>
      </c>
      <c r="G314" s="3" t="s">
        <v>2592</v>
      </c>
      <c r="H314" s="1"/>
      <c r="I314" s="5" t="s">
        <v>2591</v>
      </c>
      <c r="J314" s="5"/>
      <c r="K314" s="5"/>
      <c r="L314" s="1"/>
      <c r="M314" s="1" t="s">
        <v>946</v>
      </c>
      <c r="N314" s="1">
        <v>1</v>
      </c>
      <c r="O314" s="1" t="s">
        <v>426</v>
      </c>
      <c r="P314" s="1">
        <v>1</v>
      </c>
      <c r="Q314" s="1"/>
      <c r="R314" s="1"/>
      <c r="S314" s="1"/>
      <c r="T314" s="1"/>
      <c r="U314" s="4"/>
      <c r="V314" s="4">
        <f t="shared" si="28"/>
        <v>0</v>
      </c>
      <c r="W314" s="33"/>
      <c r="X314" s="23">
        <f t="shared" si="26"/>
        <v>0</v>
      </c>
      <c r="Y314" s="23">
        <f t="shared" si="27"/>
        <v>0</v>
      </c>
    </row>
    <row r="315" spans="1:25" x14ac:dyDescent="0.25">
      <c r="A315" s="1" t="s">
        <v>433</v>
      </c>
      <c r="B315" s="1"/>
      <c r="C315" s="1"/>
      <c r="D315" s="1"/>
      <c r="E315" s="1" t="s">
        <v>548</v>
      </c>
      <c r="F315" s="1" t="s">
        <v>548</v>
      </c>
      <c r="G315" s="3" t="s">
        <v>2593</v>
      </c>
      <c r="H315" s="1"/>
      <c r="I315" s="5" t="s">
        <v>2594</v>
      </c>
      <c r="J315" s="5"/>
      <c r="K315" s="5"/>
      <c r="L315" s="1"/>
      <c r="M315" s="1" t="s">
        <v>946</v>
      </c>
      <c r="N315" s="1">
        <v>1</v>
      </c>
      <c r="O315" s="1" t="s">
        <v>426</v>
      </c>
      <c r="P315" s="1">
        <v>1</v>
      </c>
      <c r="Q315" s="1"/>
      <c r="R315" s="1"/>
      <c r="S315" s="1"/>
      <c r="T315" s="1"/>
      <c r="U315" s="4"/>
      <c r="V315" s="4">
        <f t="shared" si="28"/>
        <v>0</v>
      </c>
      <c r="W315" s="33"/>
      <c r="X315" s="23">
        <f t="shared" si="26"/>
        <v>0</v>
      </c>
      <c r="Y315" s="23">
        <f t="shared" si="27"/>
        <v>0</v>
      </c>
    </row>
  </sheetData>
  <autoFilter ref="A1:AA315"/>
  <conditionalFormatting sqref="G1">
    <cfRule type="duplicateValues" dxfId="32" priority="11"/>
  </conditionalFormatting>
  <conditionalFormatting sqref="G236">
    <cfRule type="duplicateValues" dxfId="31" priority="4"/>
  </conditionalFormatting>
  <conditionalFormatting sqref="G237">
    <cfRule type="duplicateValues" dxfId="30" priority="3"/>
  </conditionalFormatting>
  <conditionalFormatting sqref="G238">
    <cfRule type="duplicateValues" dxfId="29" priority="5"/>
  </conditionalFormatting>
  <conditionalFormatting sqref="G305:G307">
    <cfRule type="duplicateValues" dxfId="28" priority="8"/>
  </conditionalFormatting>
  <conditionalFormatting sqref="G308">
    <cfRule type="duplicateValues" dxfId="27" priority="7"/>
  </conditionalFormatting>
  <conditionalFormatting sqref="G309:G315">
    <cfRule type="duplicateValues" dxfId="26" priority="10"/>
  </conditionalFormatting>
  <conditionalFormatting sqref="H78">
    <cfRule type="duplicateValues" dxfId="25" priority="2"/>
  </conditionalFormatting>
  <conditionalFormatting sqref="G239:G304 G2:G3 G5:G235">
    <cfRule type="duplicateValues" dxfId="24" priority="136"/>
  </conditionalFormatting>
  <conditionalFormatting sqref="G4">
    <cfRule type="duplicateValues" dxfId="23" priority="1"/>
  </conditionalFormatting>
  <hyperlinks>
    <hyperlink ref="A1" location="Übersicht!A1" display="Übersicht"/>
  </hyperlinks>
  <pageMargins left="0.7" right="0.7" top="0.78740157499999996" bottom="0.78740157499999996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N4" sqref="N4"/>
    </sheetView>
  </sheetViews>
  <sheetFormatPr baseColWidth="10" defaultRowHeight="15" x14ac:dyDescent="0.25"/>
  <cols>
    <col min="9" max="9" width="24.28515625" customWidth="1"/>
  </cols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3048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91" t="s">
        <v>433</v>
      </c>
      <c r="B2" s="41" t="s">
        <v>437</v>
      </c>
      <c r="C2" s="42" t="s">
        <v>38</v>
      </c>
      <c r="D2" s="41" t="s">
        <v>436</v>
      </c>
      <c r="E2" s="1" t="s">
        <v>1998</v>
      </c>
      <c r="F2" s="1" t="s">
        <v>1998</v>
      </c>
      <c r="G2" s="3" t="s">
        <v>2103</v>
      </c>
      <c r="I2" s="15" t="s">
        <v>2102</v>
      </c>
      <c r="J2" s="15"/>
      <c r="K2" s="5" t="s">
        <v>2605</v>
      </c>
      <c r="L2" s="1" t="s">
        <v>142</v>
      </c>
      <c r="M2" s="1" t="s">
        <v>946</v>
      </c>
      <c r="N2" s="1">
        <v>3</v>
      </c>
      <c r="O2" s="1" t="s">
        <v>426</v>
      </c>
      <c r="P2" s="1">
        <v>1</v>
      </c>
      <c r="S2" s="1">
        <v>1</v>
      </c>
      <c r="U2" s="4">
        <v>49.49</v>
      </c>
      <c r="V2" s="4">
        <f>U2*N2</f>
        <v>148.47</v>
      </c>
      <c r="W2" s="33">
        <v>0.8</v>
      </c>
      <c r="X2" s="23">
        <f>U2*(1-W2)</f>
        <v>9.8979999999999979</v>
      </c>
      <c r="Y2" s="23">
        <f>X2*N2</f>
        <v>29.693999999999996</v>
      </c>
      <c r="AA2" s="1" t="s">
        <v>3375</v>
      </c>
    </row>
    <row r="3" spans="1:27" s="1" customFormat="1" x14ac:dyDescent="0.25">
      <c r="A3" s="91" t="s">
        <v>433</v>
      </c>
      <c r="B3" s="41" t="s">
        <v>437</v>
      </c>
      <c r="C3" s="42" t="s">
        <v>38</v>
      </c>
      <c r="D3" s="41" t="s">
        <v>436</v>
      </c>
      <c r="E3" s="1" t="s">
        <v>1998</v>
      </c>
      <c r="F3" s="1" t="s">
        <v>1998</v>
      </c>
      <c r="G3" s="3" t="s">
        <v>2000</v>
      </c>
      <c r="I3" s="15" t="s">
        <v>1999</v>
      </c>
      <c r="J3" s="15"/>
      <c r="K3" s="5" t="s">
        <v>2605</v>
      </c>
      <c r="L3" s="1" t="s">
        <v>142</v>
      </c>
      <c r="M3" s="1" t="s">
        <v>946</v>
      </c>
      <c r="N3" s="1">
        <v>2</v>
      </c>
      <c r="O3" s="1" t="s">
        <v>426</v>
      </c>
      <c r="P3" s="1">
        <v>1</v>
      </c>
      <c r="S3" s="1">
        <v>1</v>
      </c>
      <c r="U3" s="4">
        <v>48.04</v>
      </c>
      <c r="V3" s="4">
        <f t="shared" ref="V3:V8" si="0">U3*N3</f>
        <v>96.08</v>
      </c>
      <c r="W3" s="33">
        <v>0.8</v>
      </c>
      <c r="X3" s="23">
        <f t="shared" ref="X3:X8" si="1">U3*(1-W3)</f>
        <v>9.607999999999997</v>
      </c>
      <c r="Y3" s="23">
        <f t="shared" ref="Y3:Y8" si="2">X3*N3</f>
        <v>19.215999999999994</v>
      </c>
      <c r="AA3" s="1" t="s">
        <v>3375</v>
      </c>
    </row>
    <row r="4" spans="1:27" s="1" customFormat="1" x14ac:dyDescent="0.25">
      <c r="A4" s="91" t="s">
        <v>433</v>
      </c>
      <c r="B4" s="41" t="s">
        <v>437</v>
      </c>
      <c r="C4" s="42" t="s">
        <v>38</v>
      </c>
      <c r="D4" s="41" t="s">
        <v>436</v>
      </c>
      <c r="E4" s="1" t="s">
        <v>1998</v>
      </c>
      <c r="F4" s="1" t="s">
        <v>1998</v>
      </c>
      <c r="G4" s="3" t="s">
        <v>2064</v>
      </c>
      <c r="I4" s="15" t="s">
        <v>2060</v>
      </c>
      <c r="J4" s="15"/>
      <c r="K4" s="5" t="s">
        <v>2605</v>
      </c>
      <c r="L4" s="1" t="s">
        <v>142</v>
      </c>
      <c r="M4" s="1" t="s">
        <v>946</v>
      </c>
      <c r="N4" s="1">
        <v>4</v>
      </c>
      <c r="O4" s="1" t="s">
        <v>426</v>
      </c>
      <c r="P4" s="1">
        <v>1</v>
      </c>
      <c r="S4" s="1">
        <v>1</v>
      </c>
      <c r="U4" s="4">
        <v>2.76</v>
      </c>
      <c r="V4" s="4">
        <f t="shared" si="0"/>
        <v>11.04</v>
      </c>
      <c r="W4" s="33">
        <v>0.8</v>
      </c>
      <c r="X4" s="23">
        <f t="shared" si="1"/>
        <v>0.55199999999999982</v>
      </c>
      <c r="Y4" s="23">
        <f t="shared" si="2"/>
        <v>2.2079999999999993</v>
      </c>
      <c r="AA4" s="1" t="s">
        <v>3375</v>
      </c>
    </row>
    <row r="5" spans="1:27" s="1" customFormat="1" x14ac:dyDescent="0.25">
      <c r="A5" s="91" t="s">
        <v>433</v>
      </c>
      <c r="B5" s="41" t="s">
        <v>437</v>
      </c>
      <c r="C5" s="42" t="s">
        <v>38</v>
      </c>
      <c r="D5" s="41" t="s">
        <v>436</v>
      </c>
      <c r="E5" s="1" t="s">
        <v>1998</v>
      </c>
      <c r="F5" s="1" t="s">
        <v>1998</v>
      </c>
      <c r="G5" s="3" t="s">
        <v>2062</v>
      </c>
      <c r="I5" s="15" t="s">
        <v>2058</v>
      </c>
      <c r="J5" s="15"/>
      <c r="K5" s="5" t="s">
        <v>2605</v>
      </c>
      <c r="L5" s="1" t="s">
        <v>142</v>
      </c>
      <c r="M5" s="1" t="s">
        <v>946</v>
      </c>
      <c r="N5" s="1">
        <v>4</v>
      </c>
      <c r="O5" s="1" t="s">
        <v>426</v>
      </c>
      <c r="P5" s="1">
        <v>1</v>
      </c>
      <c r="S5" s="1">
        <v>1</v>
      </c>
      <c r="U5" s="4">
        <v>2.76</v>
      </c>
      <c r="V5" s="4">
        <f t="shared" si="0"/>
        <v>11.04</v>
      </c>
      <c r="W5" s="33">
        <v>0.8</v>
      </c>
      <c r="X5" s="23">
        <f t="shared" si="1"/>
        <v>0.55199999999999982</v>
      </c>
      <c r="Y5" s="23">
        <f t="shared" si="2"/>
        <v>2.2079999999999993</v>
      </c>
      <c r="AA5" s="1" t="s">
        <v>3375</v>
      </c>
    </row>
    <row r="6" spans="1:27" s="1" customFormat="1" x14ac:dyDescent="0.25">
      <c r="A6" s="91" t="s">
        <v>433</v>
      </c>
      <c r="B6" s="41" t="s">
        <v>437</v>
      </c>
      <c r="C6" s="42" t="s">
        <v>38</v>
      </c>
      <c r="D6" s="41" t="s">
        <v>436</v>
      </c>
      <c r="E6" s="1" t="s">
        <v>1998</v>
      </c>
      <c r="F6" s="1" t="s">
        <v>1998</v>
      </c>
      <c r="G6" s="3" t="s">
        <v>2063</v>
      </c>
      <c r="I6" s="15" t="s">
        <v>2059</v>
      </c>
      <c r="J6" s="15"/>
      <c r="K6" s="5" t="s">
        <v>2605</v>
      </c>
      <c r="L6" s="1" t="s">
        <v>142</v>
      </c>
      <c r="M6" s="1" t="s">
        <v>946</v>
      </c>
      <c r="N6" s="1">
        <v>2</v>
      </c>
      <c r="O6" s="1" t="s">
        <v>426</v>
      </c>
      <c r="P6" s="1">
        <v>1</v>
      </c>
      <c r="S6" s="1">
        <v>1</v>
      </c>
      <c r="U6" s="4">
        <v>2.76</v>
      </c>
      <c r="V6" s="4">
        <f t="shared" si="0"/>
        <v>5.52</v>
      </c>
      <c r="W6" s="33">
        <v>0.8</v>
      </c>
      <c r="X6" s="23">
        <f t="shared" si="1"/>
        <v>0.55199999999999982</v>
      </c>
      <c r="Y6" s="23">
        <f t="shared" si="2"/>
        <v>1.1039999999999996</v>
      </c>
      <c r="AA6" s="1" t="s">
        <v>3375</v>
      </c>
    </row>
    <row r="7" spans="1:27" s="1" customFormat="1" x14ac:dyDescent="0.25">
      <c r="A7" s="91" t="s">
        <v>433</v>
      </c>
      <c r="B7" s="41" t="s">
        <v>437</v>
      </c>
      <c r="C7" s="42" t="s">
        <v>38</v>
      </c>
      <c r="D7" s="41" t="s">
        <v>436</v>
      </c>
      <c r="E7" s="1" t="s">
        <v>1998</v>
      </c>
      <c r="F7" s="1" t="s">
        <v>1998</v>
      </c>
      <c r="G7" s="3" t="s">
        <v>2065</v>
      </c>
      <c r="I7" s="15" t="s">
        <v>2061</v>
      </c>
      <c r="J7" s="15"/>
      <c r="K7" s="5" t="s">
        <v>2605</v>
      </c>
      <c r="L7" s="1" t="s">
        <v>142</v>
      </c>
      <c r="M7" s="1" t="s">
        <v>946</v>
      </c>
      <c r="N7" s="1">
        <v>2</v>
      </c>
      <c r="O7" s="1" t="s">
        <v>426</v>
      </c>
      <c r="P7" s="1">
        <v>1</v>
      </c>
      <c r="S7" s="1">
        <v>1</v>
      </c>
      <c r="U7" s="4">
        <v>1.1499999999999999</v>
      </c>
      <c r="V7" s="4">
        <f t="shared" si="0"/>
        <v>2.2999999999999998</v>
      </c>
      <c r="W7" s="33">
        <v>0.8</v>
      </c>
      <c r="X7" s="23">
        <f t="shared" si="1"/>
        <v>0.22999999999999993</v>
      </c>
      <c r="Y7" s="23">
        <f t="shared" si="2"/>
        <v>0.45999999999999985</v>
      </c>
      <c r="AA7" s="1" t="s">
        <v>3375</v>
      </c>
    </row>
    <row r="8" spans="1:27" s="1" customFormat="1" x14ac:dyDescent="0.25">
      <c r="A8" s="91" t="s">
        <v>433</v>
      </c>
      <c r="B8" s="41" t="s">
        <v>437</v>
      </c>
      <c r="C8" s="42" t="s">
        <v>38</v>
      </c>
      <c r="D8" s="41" t="s">
        <v>436</v>
      </c>
      <c r="E8" s="1" t="s">
        <v>1998</v>
      </c>
      <c r="F8" s="1" t="s">
        <v>1998</v>
      </c>
      <c r="G8" s="3" t="s">
        <v>2001</v>
      </c>
      <c r="I8" s="15" t="s">
        <v>2002</v>
      </c>
      <c r="J8" s="15"/>
      <c r="K8" s="5" t="s">
        <v>2605</v>
      </c>
      <c r="L8" s="1" t="s">
        <v>142</v>
      </c>
      <c r="M8" s="1" t="s">
        <v>946</v>
      </c>
      <c r="N8" s="1">
        <v>1</v>
      </c>
      <c r="O8" s="1" t="s">
        <v>426</v>
      </c>
      <c r="P8" s="1" t="s">
        <v>1694</v>
      </c>
      <c r="S8" s="1">
        <v>1</v>
      </c>
      <c r="U8" s="4">
        <v>15.8</v>
      </c>
      <c r="V8" s="4">
        <f t="shared" si="0"/>
        <v>15.8</v>
      </c>
      <c r="W8" s="33">
        <v>0.8</v>
      </c>
      <c r="X8" s="23">
        <f t="shared" si="1"/>
        <v>3.1599999999999993</v>
      </c>
      <c r="Y8" s="23">
        <f t="shared" si="2"/>
        <v>3.1599999999999993</v>
      </c>
      <c r="AA8" s="1" t="s">
        <v>3375</v>
      </c>
    </row>
  </sheetData>
  <conditionalFormatting sqref="G1">
    <cfRule type="duplicateValues" dxfId="22" priority="2"/>
  </conditionalFormatting>
  <conditionalFormatting sqref="G2:G8">
    <cfRule type="duplicateValues" dxfId="21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"/>
  <sheetViews>
    <sheetView workbookViewId="0"/>
  </sheetViews>
  <sheetFormatPr baseColWidth="10" defaultRowHeight="15" x14ac:dyDescent="0.25"/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48" customFormat="1" x14ac:dyDescent="0.25">
      <c r="A2" s="93" t="s">
        <v>433</v>
      </c>
      <c r="B2" s="89" t="s">
        <v>437</v>
      </c>
      <c r="C2" s="90" t="s">
        <v>142</v>
      </c>
      <c r="D2" s="89" t="s">
        <v>453</v>
      </c>
      <c r="E2" s="48" t="s">
        <v>1950</v>
      </c>
      <c r="F2" s="48" t="s">
        <v>1950</v>
      </c>
      <c r="G2" s="50" t="s">
        <v>3361</v>
      </c>
      <c r="I2" s="85" t="s">
        <v>1951</v>
      </c>
      <c r="J2" s="85"/>
      <c r="K2" s="51" t="s">
        <v>2605</v>
      </c>
      <c r="L2" s="48" t="s">
        <v>142</v>
      </c>
      <c r="M2" s="48" t="s">
        <v>946</v>
      </c>
      <c r="N2" s="48">
        <v>0</v>
      </c>
      <c r="O2" s="48" t="s">
        <v>426</v>
      </c>
      <c r="P2" s="48">
        <v>1</v>
      </c>
      <c r="S2" s="48">
        <v>1</v>
      </c>
      <c r="U2" s="52">
        <v>48.5</v>
      </c>
      <c r="V2" s="53">
        <v>0.6</v>
      </c>
      <c r="W2" s="86">
        <f>U2*(1-V2)</f>
        <v>19.400000000000002</v>
      </c>
      <c r="X2" s="54">
        <f>W2*N2</f>
        <v>0</v>
      </c>
      <c r="Z2" s="48" t="s">
        <v>3358</v>
      </c>
    </row>
  </sheetData>
  <autoFilter ref="A1:Z2"/>
  <conditionalFormatting sqref="G1:G2">
    <cfRule type="duplicateValues" dxfId="20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selection activeCell="W3" sqref="W3"/>
    </sheetView>
  </sheetViews>
  <sheetFormatPr baseColWidth="10" defaultRowHeight="15" x14ac:dyDescent="0.25"/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1" customFormat="1" x14ac:dyDescent="0.25">
      <c r="A2" s="91" t="s">
        <v>433</v>
      </c>
      <c r="B2" s="41" t="s">
        <v>437</v>
      </c>
      <c r="C2" s="42" t="s">
        <v>142</v>
      </c>
      <c r="D2" s="41" t="s">
        <v>436</v>
      </c>
      <c r="E2" s="1" t="s">
        <v>2009</v>
      </c>
      <c r="F2" s="1" t="s">
        <v>2009</v>
      </c>
      <c r="G2" s="6" t="s">
        <v>2011</v>
      </c>
      <c r="I2" s="15" t="s">
        <v>2010</v>
      </c>
      <c r="J2" s="15"/>
      <c r="K2" s="5" t="s">
        <v>2605</v>
      </c>
      <c r="L2" s="1" t="s">
        <v>142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>
        <v>42.4</v>
      </c>
      <c r="V2" s="33">
        <v>0.5</v>
      </c>
      <c r="W2" s="23">
        <f>U2*(1-V2)</f>
        <v>21.2</v>
      </c>
      <c r="X2" s="23">
        <f>W2*N2</f>
        <v>21.2</v>
      </c>
      <c r="Z2" s="1" t="s">
        <v>3358</v>
      </c>
    </row>
    <row r="3" spans="1:26" s="1" customFormat="1" x14ac:dyDescent="0.25">
      <c r="A3" s="91" t="s">
        <v>433</v>
      </c>
      <c r="B3" s="41" t="s">
        <v>437</v>
      </c>
      <c r="C3" s="42" t="s">
        <v>142</v>
      </c>
      <c r="D3" s="41" t="s">
        <v>437</v>
      </c>
      <c r="E3" s="1" t="s">
        <v>2009</v>
      </c>
      <c r="F3" s="1" t="s">
        <v>2009</v>
      </c>
      <c r="G3" s="3" t="s">
        <v>2118</v>
      </c>
      <c r="I3" s="15" t="s">
        <v>2117</v>
      </c>
      <c r="J3" s="15"/>
      <c r="K3" s="5" t="s">
        <v>2605</v>
      </c>
      <c r="L3" s="1" t="s">
        <v>5</v>
      </c>
      <c r="M3" s="1" t="s">
        <v>946</v>
      </c>
      <c r="N3" s="1">
        <v>1</v>
      </c>
      <c r="O3" s="1" t="s">
        <v>426</v>
      </c>
      <c r="P3" s="1">
        <v>1</v>
      </c>
      <c r="S3" s="1">
        <v>1</v>
      </c>
      <c r="U3" s="4">
        <v>946.29</v>
      </c>
      <c r="V3" s="33">
        <v>0.85</v>
      </c>
      <c r="W3" s="23">
        <f>U3*(1-V3)</f>
        <v>141.94350000000003</v>
      </c>
      <c r="X3" s="23">
        <f>W3*N3</f>
        <v>141.94350000000003</v>
      </c>
      <c r="Z3" s="1" t="s">
        <v>3358</v>
      </c>
    </row>
  </sheetData>
  <autoFilter ref="A1:Z3"/>
  <conditionalFormatting sqref="G1:G3">
    <cfRule type="duplicateValues" dxfId="19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workbookViewId="0"/>
  </sheetViews>
  <sheetFormatPr baseColWidth="10" defaultRowHeight="15" x14ac:dyDescent="0.25"/>
  <cols>
    <col min="21" max="21" width="11.42578125" style="133"/>
    <col min="24" max="24" width="20.28515625" bestFit="1" customWidth="1"/>
  </cols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30" t="s">
        <v>3027</v>
      </c>
      <c r="V1" s="10" t="s">
        <v>3048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91" t="s">
        <v>433</v>
      </c>
      <c r="B2" s="41" t="s">
        <v>437</v>
      </c>
      <c r="C2" s="42" t="s">
        <v>5</v>
      </c>
      <c r="D2" s="41">
        <v>10</v>
      </c>
      <c r="E2" s="1" t="s">
        <v>425</v>
      </c>
      <c r="F2" s="1" t="s">
        <v>425</v>
      </c>
      <c r="G2" s="3" t="s">
        <v>1681</v>
      </c>
      <c r="H2" s="1">
        <v>380019</v>
      </c>
      <c r="I2" s="5" t="s">
        <v>1680</v>
      </c>
      <c r="J2" s="5"/>
      <c r="K2" s="5"/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131">
        <v>45</v>
      </c>
      <c r="V2" s="68">
        <f>U2*N2</f>
        <v>45</v>
      </c>
      <c r="W2" s="111">
        <v>0.8</v>
      </c>
      <c r="X2" s="23">
        <f>U2*(1-W2)</f>
        <v>8.9999999999999982</v>
      </c>
      <c r="Y2" s="23">
        <f>X2*N2</f>
        <v>8.9999999999999982</v>
      </c>
      <c r="AA2" s="1" t="s">
        <v>3358</v>
      </c>
    </row>
    <row r="3" spans="1:27" s="48" customFormat="1" x14ac:dyDescent="0.25">
      <c r="A3" s="93" t="s">
        <v>433</v>
      </c>
      <c r="B3" s="89" t="s">
        <v>437</v>
      </c>
      <c r="C3" s="90" t="s">
        <v>5</v>
      </c>
      <c r="D3" s="89">
        <v>10</v>
      </c>
      <c r="E3" s="48" t="s">
        <v>425</v>
      </c>
      <c r="F3" s="48" t="s">
        <v>425</v>
      </c>
      <c r="G3" s="50" t="s">
        <v>1735</v>
      </c>
      <c r="I3" s="85" t="s">
        <v>3179</v>
      </c>
      <c r="J3" s="85"/>
      <c r="K3" s="51" t="s">
        <v>2605</v>
      </c>
      <c r="M3" s="48" t="s">
        <v>429</v>
      </c>
      <c r="N3" s="48">
        <v>0</v>
      </c>
      <c r="O3" s="48" t="s">
        <v>479</v>
      </c>
      <c r="P3" s="48">
        <v>1</v>
      </c>
      <c r="R3" s="48" t="s">
        <v>424</v>
      </c>
      <c r="S3" s="48">
        <v>1</v>
      </c>
      <c r="U3" s="132">
        <v>119</v>
      </c>
      <c r="V3" s="52">
        <f>U3*N3</f>
        <v>0</v>
      </c>
      <c r="W3" s="129">
        <v>0.91600000000000004</v>
      </c>
      <c r="X3" s="54">
        <f>U3*(1-W3)</f>
        <v>9.9959999999999951</v>
      </c>
      <c r="Y3" s="54">
        <f t="shared" ref="Y3:Y4" si="0">X3*N3</f>
        <v>0</v>
      </c>
      <c r="AA3" s="48" t="s">
        <v>3358</v>
      </c>
    </row>
    <row r="4" spans="1:27" s="1" customFormat="1" x14ac:dyDescent="0.25">
      <c r="A4" s="91" t="s">
        <v>433</v>
      </c>
      <c r="B4" s="41" t="s">
        <v>437</v>
      </c>
      <c r="C4" s="42" t="s">
        <v>5</v>
      </c>
      <c r="D4" s="41">
        <v>10</v>
      </c>
      <c r="E4" s="1" t="s">
        <v>425</v>
      </c>
      <c r="F4" s="1" t="s">
        <v>425</v>
      </c>
      <c r="G4" s="3" t="s">
        <v>1692</v>
      </c>
      <c r="I4" s="5" t="s">
        <v>1691</v>
      </c>
      <c r="J4" s="5"/>
      <c r="K4" s="5"/>
      <c r="M4" s="1" t="s">
        <v>946</v>
      </c>
      <c r="N4" s="1">
        <v>2</v>
      </c>
      <c r="O4" s="1" t="s">
        <v>426</v>
      </c>
      <c r="P4" s="1">
        <v>1</v>
      </c>
      <c r="S4" s="1">
        <v>1</v>
      </c>
      <c r="U4" s="131">
        <v>1.46</v>
      </c>
      <c r="V4" s="68">
        <f>U4*N4</f>
        <v>2.92</v>
      </c>
      <c r="W4" s="111">
        <v>0.8</v>
      </c>
      <c r="X4" s="23">
        <f>U4*(1-W4)</f>
        <v>0.29199999999999993</v>
      </c>
      <c r="Y4" s="23">
        <f t="shared" si="0"/>
        <v>0.58399999999999985</v>
      </c>
      <c r="AA4" s="1" t="s">
        <v>3358</v>
      </c>
    </row>
  </sheetData>
  <conditionalFormatting sqref="G1">
    <cfRule type="duplicateValues" dxfId="18" priority="2"/>
  </conditionalFormatting>
  <conditionalFormatting sqref="G2:G4">
    <cfRule type="duplicateValues" dxfId="17" priority="1"/>
  </conditionalFormatting>
  <hyperlinks>
    <hyperlink ref="A1" location="Übersicht!A1" display="Übersicht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opLeftCell="E1" workbookViewId="0">
      <selection activeCell="Y2" sqref="Y2:Y17"/>
    </sheetView>
  </sheetViews>
  <sheetFormatPr baseColWidth="10" defaultRowHeight="15" x14ac:dyDescent="0.25"/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3385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91" t="s">
        <v>433</v>
      </c>
      <c r="B2" s="41" t="s">
        <v>437</v>
      </c>
      <c r="C2" s="42" t="s">
        <v>5</v>
      </c>
      <c r="D2" s="41" t="s">
        <v>436</v>
      </c>
      <c r="E2" s="1" t="s">
        <v>1668</v>
      </c>
      <c r="F2" s="1" t="s">
        <v>1668</v>
      </c>
      <c r="G2" s="3" t="s">
        <v>1870</v>
      </c>
      <c r="I2" s="15" t="s">
        <v>13</v>
      </c>
      <c r="J2" s="15"/>
      <c r="K2" s="5" t="s">
        <v>2605</v>
      </c>
      <c r="L2" s="1" t="s">
        <v>142</v>
      </c>
      <c r="M2" s="1" t="s">
        <v>946</v>
      </c>
      <c r="N2" s="1">
        <v>2</v>
      </c>
      <c r="O2" s="1" t="s">
        <v>426</v>
      </c>
      <c r="P2" s="1">
        <v>1</v>
      </c>
      <c r="S2" s="1">
        <v>1</v>
      </c>
      <c r="U2" s="4"/>
      <c r="V2" s="4"/>
      <c r="W2" s="33"/>
      <c r="X2" s="102">
        <v>1</v>
      </c>
      <c r="Y2" s="23">
        <f>X2*N2</f>
        <v>2</v>
      </c>
      <c r="AA2" s="1" t="s">
        <v>3358</v>
      </c>
    </row>
    <row r="3" spans="1:27" s="1" customFormat="1" x14ac:dyDescent="0.25">
      <c r="A3" s="91" t="s">
        <v>433</v>
      </c>
      <c r="B3" s="41" t="s">
        <v>437</v>
      </c>
      <c r="C3" s="42" t="s">
        <v>5</v>
      </c>
      <c r="D3" s="41" t="s">
        <v>436</v>
      </c>
      <c r="E3" s="1" t="s">
        <v>1668</v>
      </c>
      <c r="F3" s="1" t="s">
        <v>1668</v>
      </c>
      <c r="G3" s="3" t="s">
        <v>1869</v>
      </c>
      <c r="I3" s="15" t="s">
        <v>13</v>
      </c>
      <c r="J3" s="15"/>
      <c r="K3" s="5" t="s">
        <v>2605</v>
      </c>
      <c r="L3" s="1" t="s">
        <v>142</v>
      </c>
      <c r="M3" s="1" t="s">
        <v>946</v>
      </c>
      <c r="N3" s="1">
        <v>1</v>
      </c>
      <c r="O3" s="1" t="s">
        <v>426</v>
      </c>
      <c r="P3" s="1">
        <v>1</v>
      </c>
      <c r="S3" s="1">
        <v>1</v>
      </c>
      <c r="U3" s="4"/>
      <c r="V3" s="4"/>
      <c r="W3" s="33"/>
      <c r="X3" s="102">
        <v>1</v>
      </c>
      <c r="Y3" s="23">
        <f t="shared" ref="Y3:Y19" si="0">X3*N3</f>
        <v>1</v>
      </c>
      <c r="AA3" s="1" t="s">
        <v>3358</v>
      </c>
    </row>
    <row r="4" spans="1:27" s="1" customFormat="1" x14ac:dyDescent="0.25">
      <c r="A4" s="91" t="s">
        <v>433</v>
      </c>
      <c r="B4" s="41" t="s">
        <v>437</v>
      </c>
      <c r="C4" s="42" t="s">
        <v>5</v>
      </c>
      <c r="D4" s="41" t="s">
        <v>436</v>
      </c>
      <c r="E4" s="1" t="s">
        <v>1668</v>
      </c>
      <c r="F4" s="1" t="s">
        <v>1668</v>
      </c>
      <c r="G4" s="3" t="s">
        <v>1871</v>
      </c>
      <c r="I4" s="15" t="s">
        <v>13</v>
      </c>
      <c r="J4" s="15"/>
      <c r="K4" s="5" t="s">
        <v>2605</v>
      </c>
      <c r="L4" s="1" t="s">
        <v>5</v>
      </c>
      <c r="M4" s="1" t="s">
        <v>946</v>
      </c>
      <c r="N4" s="1">
        <v>3</v>
      </c>
      <c r="O4" s="1" t="s">
        <v>426</v>
      </c>
      <c r="P4" s="1">
        <v>1</v>
      </c>
      <c r="S4" s="1">
        <v>1</v>
      </c>
      <c r="U4" s="4"/>
      <c r="V4" s="4"/>
      <c r="W4" s="33"/>
      <c r="X4" s="102">
        <v>1</v>
      </c>
      <c r="Y4" s="23">
        <f t="shared" si="0"/>
        <v>3</v>
      </c>
      <c r="AA4" s="1" t="s">
        <v>3358</v>
      </c>
    </row>
    <row r="5" spans="1:27" s="1" customFormat="1" x14ac:dyDescent="0.25">
      <c r="A5" s="91" t="s">
        <v>433</v>
      </c>
      <c r="B5" s="41" t="s">
        <v>437</v>
      </c>
      <c r="C5" s="42" t="s">
        <v>5</v>
      </c>
      <c r="D5" s="41" t="s">
        <v>436</v>
      </c>
      <c r="E5" s="1" t="s">
        <v>1668</v>
      </c>
      <c r="F5" s="1" t="s">
        <v>1668</v>
      </c>
      <c r="G5" s="3" t="s">
        <v>1867</v>
      </c>
      <c r="I5" s="15" t="s">
        <v>1868</v>
      </c>
      <c r="J5" s="15"/>
      <c r="K5" s="5" t="s">
        <v>2605</v>
      </c>
      <c r="L5" s="1" t="s">
        <v>142</v>
      </c>
      <c r="M5" s="1" t="s">
        <v>946</v>
      </c>
      <c r="N5" s="1">
        <v>1</v>
      </c>
      <c r="O5" s="1" t="s">
        <v>426</v>
      </c>
      <c r="P5" s="1">
        <v>1</v>
      </c>
      <c r="S5" s="1">
        <v>1</v>
      </c>
      <c r="U5" s="4"/>
      <c r="V5" s="4"/>
      <c r="W5" s="33"/>
      <c r="X5" s="102">
        <v>1</v>
      </c>
      <c r="Y5" s="23">
        <f t="shared" si="0"/>
        <v>1</v>
      </c>
      <c r="AA5" s="1" t="s">
        <v>3358</v>
      </c>
    </row>
    <row r="6" spans="1:27" s="1" customFormat="1" x14ac:dyDescent="0.25">
      <c r="A6" s="91" t="s">
        <v>433</v>
      </c>
      <c r="B6" s="41" t="s">
        <v>437</v>
      </c>
      <c r="C6" s="42" t="s">
        <v>5</v>
      </c>
      <c r="D6" s="41" t="s">
        <v>436</v>
      </c>
      <c r="E6" s="1" t="s">
        <v>1668</v>
      </c>
      <c r="F6" s="1" t="s">
        <v>1668</v>
      </c>
      <c r="G6" s="3" t="s">
        <v>1670</v>
      </c>
      <c r="I6" s="15" t="s">
        <v>35</v>
      </c>
      <c r="J6" s="15"/>
      <c r="K6" s="5" t="s">
        <v>2605</v>
      </c>
      <c r="L6" s="1" t="s">
        <v>5</v>
      </c>
      <c r="M6" s="1" t="s">
        <v>946</v>
      </c>
      <c r="N6" s="1">
        <v>3</v>
      </c>
      <c r="O6" s="1" t="s">
        <v>426</v>
      </c>
      <c r="P6" s="1">
        <v>1</v>
      </c>
      <c r="S6" s="1">
        <v>1</v>
      </c>
      <c r="U6" s="4"/>
      <c r="V6" s="4"/>
      <c r="W6" s="33"/>
      <c r="X6" s="102">
        <v>1</v>
      </c>
      <c r="Y6" s="23">
        <f t="shared" si="0"/>
        <v>3</v>
      </c>
      <c r="AA6" s="1" t="s">
        <v>3358</v>
      </c>
    </row>
    <row r="7" spans="1:27" s="1" customFormat="1" x14ac:dyDescent="0.25">
      <c r="A7" s="91" t="s">
        <v>433</v>
      </c>
      <c r="B7" s="41" t="s">
        <v>437</v>
      </c>
      <c r="C7" s="42" t="s">
        <v>5</v>
      </c>
      <c r="D7" s="41" t="s">
        <v>436</v>
      </c>
      <c r="E7" s="1" t="s">
        <v>1668</v>
      </c>
      <c r="F7" s="1" t="s">
        <v>1668</v>
      </c>
      <c r="G7" s="3" t="s">
        <v>1669</v>
      </c>
      <c r="I7" s="15" t="s">
        <v>2131</v>
      </c>
      <c r="J7" s="15"/>
      <c r="K7" s="5" t="s">
        <v>2605</v>
      </c>
      <c r="L7" s="1" t="s">
        <v>5</v>
      </c>
      <c r="M7" s="1" t="s">
        <v>946</v>
      </c>
      <c r="N7" s="1">
        <v>25</v>
      </c>
      <c r="O7" s="1" t="s">
        <v>426</v>
      </c>
      <c r="P7" s="1">
        <v>1</v>
      </c>
      <c r="S7" s="1">
        <v>1</v>
      </c>
      <c r="U7" s="4"/>
      <c r="V7" s="4"/>
      <c r="W7" s="33"/>
      <c r="X7" s="102">
        <v>1</v>
      </c>
      <c r="Y7" s="23">
        <f t="shared" si="0"/>
        <v>25</v>
      </c>
      <c r="AA7" s="1" t="s">
        <v>3358</v>
      </c>
    </row>
    <row r="8" spans="1:27" s="1" customFormat="1" x14ac:dyDescent="0.25">
      <c r="A8" s="91" t="s">
        <v>433</v>
      </c>
      <c r="B8" s="41" t="s">
        <v>437</v>
      </c>
      <c r="C8" s="42" t="s">
        <v>5</v>
      </c>
      <c r="D8" s="41" t="s">
        <v>436</v>
      </c>
      <c r="E8" s="1" t="s">
        <v>1668</v>
      </c>
      <c r="F8" s="1" t="s">
        <v>1668</v>
      </c>
      <c r="G8" s="3" t="s">
        <v>1858</v>
      </c>
      <c r="I8" s="15" t="s">
        <v>1977</v>
      </c>
      <c r="J8" s="15"/>
      <c r="K8" s="5" t="s">
        <v>2605</v>
      </c>
      <c r="L8" s="1" t="s">
        <v>38</v>
      </c>
      <c r="M8" s="1" t="s">
        <v>946</v>
      </c>
      <c r="N8" s="1">
        <v>1</v>
      </c>
      <c r="O8" s="1" t="s">
        <v>426</v>
      </c>
      <c r="P8" s="1">
        <v>1</v>
      </c>
      <c r="S8" s="1">
        <v>1</v>
      </c>
      <c r="U8" s="4"/>
      <c r="V8" s="4"/>
      <c r="W8" s="33"/>
      <c r="X8" s="102">
        <v>1</v>
      </c>
      <c r="Y8" s="23">
        <f t="shared" si="0"/>
        <v>1</v>
      </c>
      <c r="AA8" s="1" t="s">
        <v>3358</v>
      </c>
    </row>
    <row r="9" spans="1:27" s="1" customFormat="1" x14ac:dyDescent="0.25">
      <c r="A9" s="91" t="s">
        <v>433</v>
      </c>
      <c r="B9" s="41" t="s">
        <v>437</v>
      </c>
      <c r="C9" s="42" t="s">
        <v>5</v>
      </c>
      <c r="D9" s="41" t="s">
        <v>436</v>
      </c>
      <c r="E9" s="1" t="s">
        <v>1668</v>
      </c>
      <c r="F9" s="1" t="s">
        <v>1668</v>
      </c>
      <c r="G9" s="3" t="s">
        <v>1860</v>
      </c>
      <c r="I9" s="15" t="s">
        <v>1861</v>
      </c>
      <c r="J9" s="15"/>
      <c r="K9" s="5" t="s">
        <v>2605</v>
      </c>
      <c r="L9" s="1" t="s">
        <v>142</v>
      </c>
      <c r="M9" s="1" t="s">
        <v>946</v>
      </c>
      <c r="N9" s="1">
        <v>2</v>
      </c>
      <c r="O9" s="1" t="s">
        <v>426</v>
      </c>
      <c r="P9" s="1">
        <v>1</v>
      </c>
      <c r="S9" s="1">
        <v>1</v>
      </c>
      <c r="U9" s="4"/>
      <c r="V9" s="4"/>
      <c r="W9" s="33"/>
      <c r="X9" s="102">
        <v>1</v>
      </c>
      <c r="Y9" s="23">
        <f t="shared" si="0"/>
        <v>2</v>
      </c>
      <c r="AA9" s="1" t="s">
        <v>3358</v>
      </c>
    </row>
    <row r="10" spans="1:27" s="1" customFormat="1" x14ac:dyDescent="0.25">
      <c r="A10" s="91" t="s">
        <v>433</v>
      </c>
      <c r="B10" s="41" t="s">
        <v>437</v>
      </c>
      <c r="C10" s="42" t="s">
        <v>5</v>
      </c>
      <c r="D10" s="41" t="s">
        <v>436</v>
      </c>
      <c r="E10" s="1" t="s">
        <v>1668</v>
      </c>
      <c r="F10" s="1" t="s">
        <v>1668</v>
      </c>
      <c r="G10" s="3" t="s">
        <v>1866</v>
      </c>
      <c r="I10" s="15" t="s">
        <v>2132</v>
      </c>
      <c r="J10" s="15"/>
      <c r="K10" s="5" t="s">
        <v>2605</v>
      </c>
      <c r="L10" s="1" t="s">
        <v>5</v>
      </c>
      <c r="M10" s="1" t="s">
        <v>946</v>
      </c>
      <c r="N10" s="1">
        <v>2</v>
      </c>
      <c r="O10" s="1" t="s">
        <v>426</v>
      </c>
      <c r="P10" s="1">
        <v>1</v>
      </c>
      <c r="S10" s="1">
        <v>1</v>
      </c>
      <c r="U10" s="4"/>
      <c r="V10" s="4"/>
      <c r="W10" s="33"/>
      <c r="X10" s="102">
        <v>1</v>
      </c>
      <c r="Y10" s="23">
        <f t="shared" si="0"/>
        <v>2</v>
      </c>
      <c r="AA10" s="1" t="s">
        <v>3358</v>
      </c>
    </row>
    <row r="11" spans="1:27" s="1" customFormat="1" x14ac:dyDescent="0.25">
      <c r="A11" s="91" t="s">
        <v>433</v>
      </c>
      <c r="B11" s="41" t="s">
        <v>437</v>
      </c>
      <c r="C11" s="42" t="s">
        <v>5</v>
      </c>
      <c r="D11" s="41" t="s">
        <v>436</v>
      </c>
      <c r="E11" s="1" t="s">
        <v>1668</v>
      </c>
      <c r="F11" s="1" t="s">
        <v>1668</v>
      </c>
      <c r="G11" s="3" t="s">
        <v>1865</v>
      </c>
      <c r="I11" s="15" t="s">
        <v>2133</v>
      </c>
      <c r="J11" s="15"/>
      <c r="K11" s="5" t="s">
        <v>2605</v>
      </c>
      <c r="L11" s="1" t="s">
        <v>142</v>
      </c>
      <c r="M11" s="1" t="s">
        <v>946</v>
      </c>
      <c r="N11" s="1">
        <v>1</v>
      </c>
      <c r="O11" s="1" t="s">
        <v>426</v>
      </c>
      <c r="P11" s="1">
        <v>1</v>
      </c>
      <c r="S11" s="1">
        <v>1</v>
      </c>
      <c r="U11" s="4"/>
      <c r="V11" s="4"/>
      <c r="W11" s="33"/>
      <c r="X11" s="102">
        <v>1</v>
      </c>
      <c r="Y11" s="23">
        <f t="shared" si="0"/>
        <v>1</v>
      </c>
      <c r="AA11" s="1" t="s">
        <v>3358</v>
      </c>
    </row>
    <row r="12" spans="1:27" s="1" customFormat="1" x14ac:dyDescent="0.25">
      <c r="A12" s="91" t="s">
        <v>433</v>
      </c>
      <c r="B12" s="41" t="s">
        <v>437</v>
      </c>
      <c r="C12" s="42" t="s">
        <v>5</v>
      </c>
      <c r="D12" s="41" t="s">
        <v>436</v>
      </c>
      <c r="E12" s="1" t="s">
        <v>1668</v>
      </c>
      <c r="F12" s="1" t="s">
        <v>1668</v>
      </c>
      <c r="G12" s="3" t="s">
        <v>1862</v>
      </c>
      <c r="I12" s="15" t="s">
        <v>1978</v>
      </c>
      <c r="J12" s="15"/>
      <c r="K12" s="5" t="s">
        <v>2605</v>
      </c>
      <c r="L12" s="1" t="s">
        <v>142</v>
      </c>
      <c r="M12" s="1" t="s">
        <v>946</v>
      </c>
      <c r="N12" s="1">
        <v>2</v>
      </c>
      <c r="O12" s="1" t="s">
        <v>426</v>
      </c>
      <c r="P12" s="1">
        <v>1</v>
      </c>
      <c r="S12" s="1">
        <v>1</v>
      </c>
      <c r="U12" s="4"/>
      <c r="V12" s="4"/>
      <c r="W12" s="33"/>
      <c r="X12" s="102">
        <v>1</v>
      </c>
      <c r="Y12" s="23">
        <f t="shared" si="0"/>
        <v>2</v>
      </c>
      <c r="AA12" s="1" t="s">
        <v>3358</v>
      </c>
    </row>
    <row r="13" spans="1:27" s="1" customFormat="1" x14ac:dyDescent="0.25">
      <c r="A13" s="91" t="s">
        <v>433</v>
      </c>
      <c r="B13" s="41" t="s">
        <v>437</v>
      </c>
      <c r="C13" s="42" t="s">
        <v>5</v>
      </c>
      <c r="D13" s="41" t="s">
        <v>436</v>
      </c>
      <c r="E13" s="1" t="s">
        <v>1668</v>
      </c>
      <c r="F13" s="1" t="s">
        <v>1668</v>
      </c>
      <c r="G13" s="3" t="s">
        <v>1856</v>
      </c>
      <c r="I13" s="15" t="s">
        <v>1857</v>
      </c>
      <c r="J13" s="15"/>
      <c r="K13" s="5" t="s">
        <v>2605</v>
      </c>
      <c r="L13" s="1" t="s">
        <v>142</v>
      </c>
      <c r="M13" s="1" t="s">
        <v>946</v>
      </c>
      <c r="N13" s="1">
        <v>2</v>
      </c>
      <c r="O13" s="1" t="s">
        <v>426</v>
      </c>
      <c r="P13" s="1">
        <v>1</v>
      </c>
      <c r="S13" s="1">
        <v>1</v>
      </c>
      <c r="U13" s="4"/>
      <c r="V13" s="4"/>
      <c r="W13" s="33"/>
      <c r="X13" s="102">
        <v>1</v>
      </c>
      <c r="Y13" s="23">
        <f t="shared" si="0"/>
        <v>2</v>
      </c>
      <c r="AA13" s="1" t="s">
        <v>3358</v>
      </c>
    </row>
    <row r="14" spans="1:27" s="1" customFormat="1" x14ac:dyDescent="0.25">
      <c r="A14" s="91" t="s">
        <v>433</v>
      </c>
      <c r="B14" s="41" t="s">
        <v>437</v>
      </c>
      <c r="C14" s="42" t="s">
        <v>5</v>
      </c>
      <c r="D14" s="41" t="s">
        <v>436</v>
      </c>
      <c r="E14" s="1" t="s">
        <v>1668</v>
      </c>
      <c r="F14" s="1" t="s">
        <v>1668</v>
      </c>
      <c r="G14" s="3" t="s">
        <v>1859</v>
      </c>
      <c r="I14" s="15" t="s">
        <v>134</v>
      </c>
      <c r="J14" s="15"/>
      <c r="K14" s="5" t="s">
        <v>2605</v>
      </c>
      <c r="L14" s="1" t="s">
        <v>142</v>
      </c>
      <c r="M14" s="1" t="s">
        <v>946</v>
      </c>
      <c r="N14" s="1">
        <v>5</v>
      </c>
      <c r="O14" s="1" t="s">
        <v>426</v>
      </c>
      <c r="P14" s="1">
        <v>1</v>
      </c>
      <c r="S14" s="1">
        <v>1</v>
      </c>
      <c r="U14" s="4"/>
      <c r="V14" s="4"/>
      <c r="W14" s="33"/>
      <c r="X14" s="102">
        <v>1</v>
      </c>
      <c r="Y14" s="23">
        <f t="shared" si="0"/>
        <v>5</v>
      </c>
      <c r="AA14" s="1" t="s">
        <v>3358</v>
      </c>
    </row>
    <row r="15" spans="1:27" s="1" customFormat="1" x14ac:dyDescent="0.25">
      <c r="A15" s="91" t="s">
        <v>433</v>
      </c>
      <c r="B15" s="41" t="s">
        <v>437</v>
      </c>
      <c r="C15" s="42" t="s">
        <v>5</v>
      </c>
      <c r="D15" s="41" t="s">
        <v>436</v>
      </c>
      <c r="E15" s="1" t="s">
        <v>1668</v>
      </c>
      <c r="F15" s="1" t="s">
        <v>1668</v>
      </c>
      <c r="G15" s="3" t="s">
        <v>1855</v>
      </c>
      <c r="I15" s="15" t="s">
        <v>1148</v>
      </c>
      <c r="J15" s="15"/>
      <c r="K15" s="5" t="s">
        <v>2605</v>
      </c>
      <c r="L15" s="1" t="s">
        <v>5</v>
      </c>
      <c r="M15" s="1" t="s">
        <v>946</v>
      </c>
      <c r="N15" s="1">
        <v>1</v>
      </c>
      <c r="O15" s="1" t="s">
        <v>426</v>
      </c>
      <c r="P15" s="1">
        <v>1</v>
      </c>
      <c r="S15" s="1">
        <v>1</v>
      </c>
      <c r="U15" s="4"/>
      <c r="V15" s="4"/>
      <c r="W15" s="33"/>
      <c r="X15" s="102">
        <v>1</v>
      </c>
      <c r="Y15" s="23">
        <f t="shared" si="0"/>
        <v>1</v>
      </c>
      <c r="AA15" s="1" t="s">
        <v>3358</v>
      </c>
    </row>
    <row r="16" spans="1:27" s="1" customFormat="1" x14ac:dyDescent="0.25">
      <c r="A16" s="91" t="s">
        <v>433</v>
      </c>
      <c r="B16" s="41" t="s">
        <v>437</v>
      </c>
      <c r="C16" s="42" t="s">
        <v>5</v>
      </c>
      <c r="D16" s="41" t="s">
        <v>436</v>
      </c>
      <c r="E16" s="1" t="s">
        <v>1668</v>
      </c>
      <c r="F16" s="1" t="s">
        <v>1668</v>
      </c>
      <c r="G16" s="3" t="s">
        <v>1854</v>
      </c>
      <c r="I16" s="15" t="s">
        <v>2652</v>
      </c>
      <c r="J16" s="15"/>
      <c r="K16" s="5" t="s">
        <v>2605</v>
      </c>
      <c r="L16" s="1" t="s">
        <v>5</v>
      </c>
      <c r="M16" s="1" t="s">
        <v>946</v>
      </c>
      <c r="N16" s="1">
        <v>41</v>
      </c>
      <c r="O16" s="1" t="s">
        <v>426</v>
      </c>
      <c r="P16" s="1">
        <v>1</v>
      </c>
      <c r="S16" s="1">
        <v>1</v>
      </c>
      <c r="U16" s="4"/>
      <c r="V16" s="4"/>
      <c r="W16" s="33"/>
      <c r="X16" s="102">
        <v>1</v>
      </c>
      <c r="Y16" s="23">
        <f t="shared" si="0"/>
        <v>41</v>
      </c>
      <c r="AA16" s="1" t="s">
        <v>3358</v>
      </c>
    </row>
    <row r="17" spans="1:27" s="1" customFormat="1" x14ac:dyDescent="0.25">
      <c r="A17" s="91" t="s">
        <v>433</v>
      </c>
      <c r="B17" s="41" t="s">
        <v>437</v>
      </c>
      <c r="C17" s="42" t="s">
        <v>5</v>
      </c>
      <c r="D17" s="41" t="s">
        <v>436</v>
      </c>
      <c r="E17" s="1" t="s">
        <v>1668</v>
      </c>
      <c r="F17" s="1" t="s">
        <v>1668</v>
      </c>
      <c r="G17" s="3" t="s">
        <v>1863</v>
      </c>
      <c r="I17" s="15" t="s">
        <v>1864</v>
      </c>
      <c r="J17" s="15"/>
      <c r="K17" s="5" t="s">
        <v>2605</v>
      </c>
      <c r="L17" s="1" t="s">
        <v>142</v>
      </c>
      <c r="M17" s="1" t="s">
        <v>946</v>
      </c>
      <c r="N17" s="1">
        <v>4</v>
      </c>
      <c r="O17" s="1" t="s">
        <v>426</v>
      </c>
      <c r="P17" s="1">
        <v>1</v>
      </c>
      <c r="S17" s="1">
        <v>1</v>
      </c>
      <c r="U17" s="4"/>
      <c r="V17" s="4"/>
      <c r="W17" s="33"/>
      <c r="X17" s="102">
        <v>1</v>
      </c>
      <c r="Y17" s="23">
        <f t="shared" si="0"/>
        <v>4</v>
      </c>
      <c r="AA17" s="1" t="s">
        <v>3358</v>
      </c>
    </row>
    <row r="18" spans="1:27" s="48" customFormat="1" x14ac:dyDescent="0.25">
      <c r="A18" s="48" t="s">
        <v>433</v>
      </c>
      <c r="B18" s="89" t="s">
        <v>437</v>
      </c>
      <c r="C18" s="90" t="s">
        <v>5</v>
      </c>
      <c r="D18" s="89" t="s">
        <v>436</v>
      </c>
      <c r="E18" s="48" t="s">
        <v>1668</v>
      </c>
      <c r="F18" s="48" t="s">
        <v>1668</v>
      </c>
      <c r="G18" s="50" t="s">
        <v>1852</v>
      </c>
      <c r="I18" s="85" t="s">
        <v>1853</v>
      </c>
      <c r="J18" s="85"/>
      <c r="K18" s="51" t="s">
        <v>2605</v>
      </c>
      <c r="L18" s="48" t="s">
        <v>38</v>
      </c>
      <c r="M18" s="48" t="s">
        <v>946</v>
      </c>
      <c r="N18" s="48">
        <v>0</v>
      </c>
      <c r="O18" s="48" t="s">
        <v>426</v>
      </c>
      <c r="P18" s="48">
        <v>1</v>
      </c>
      <c r="S18" s="48">
        <v>1</v>
      </c>
      <c r="U18" s="52"/>
      <c r="V18" s="52"/>
      <c r="W18" s="53"/>
      <c r="X18" s="118">
        <f t="shared" ref="X18:X19" si="1">U18*(1-W18)</f>
        <v>0</v>
      </c>
      <c r="Y18" s="54">
        <f t="shared" si="0"/>
        <v>0</v>
      </c>
    </row>
    <row r="19" spans="1:27" s="48" customFormat="1" x14ac:dyDescent="0.25">
      <c r="A19" s="48" t="s">
        <v>433</v>
      </c>
      <c r="B19" s="89" t="s">
        <v>437</v>
      </c>
      <c r="C19" s="90" t="s">
        <v>5</v>
      </c>
      <c r="D19" s="89" t="s">
        <v>436</v>
      </c>
      <c r="E19" s="48" t="s">
        <v>1668</v>
      </c>
      <c r="F19" s="48" t="s">
        <v>1668</v>
      </c>
      <c r="G19" s="50" t="s">
        <v>1851</v>
      </c>
      <c r="I19" s="85" t="s">
        <v>199</v>
      </c>
      <c r="J19" s="85"/>
      <c r="K19" s="51" t="s">
        <v>2605</v>
      </c>
      <c r="L19" s="48" t="s">
        <v>5</v>
      </c>
      <c r="M19" s="48" t="s">
        <v>946</v>
      </c>
      <c r="N19" s="48">
        <v>0</v>
      </c>
      <c r="O19" s="48" t="s">
        <v>961</v>
      </c>
      <c r="P19" s="48">
        <v>1</v>
      </c>
      <c r="S19" s="48">
        <v>1</v>
      </c>
      <c r="U19" s="52"/>
      <c r="V19" s="52"/>
      <c r="W19" s="53"/>
      <c r="X19" s="118">
        <f t="shared" si="1"/>
        <v>0</v>
      </c>
      <c r="Y19" s="54">
        <f t="shared" si="0"/>
        <v>0</v>
      </c>
    </row>
  </sheetData>
  <conditionalFormatting sqref="G1">
    <cfRule type="duplicateValues" dxfId="96" priority="2"/>
  </conditionalFormatting>
  <conditionalFormatting sqref="G2:G19">
    <cfRule type="duplicateValues" dxfId="95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workbookViewId="0"/>
  </sheetViews>
  <sheetFormatPr baseColWidth="10" defaultRowHeight="15" x14ac:dyDescent="0.25"/>
  <sheetData>
    <row r="1" spans="1:28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3048</v>
      </c>
      <c r="W1" s="10" t="s">
        <v>3048</v>
      </c>
      <c r="X1" s="34" t="s">
        <v>2595</v>
      </c>
      <c r="Y1" s="39" t="s">
        <v>2713</v>
      </c>
      <c r="Z1" s="39" t="s">
        <v>2714</v>
      </c>
      <c r="AA1" s="26" t="s">
        <v>409</v>
      </c>
      <c r="AB1" s="8" t="s">
        <v>2848</v>
      </c>
    </row>
    <row r="2" spans="1:28" s="1" customFormat="1" x14ac:dyDescent="0.25">
      <c r="A2" s="91" t="s">
        <v>433</v>
      </c>
      <c r="B2" s="2" t="s">
        <v>437</v>
      </c>
      <c r="C2" s="1" t="s">
        <v>38</v>
      </c>
      <c r="D2" s="2" t="s">
        <v>558</v>
      </c>
      <c r="E2" s="1" t="s">
        <v>439</v>
      </c>
      <c r="F2" s="1" t="s">
        <v>439</v>
      </c>
      <c r="G2" s="3" t="s">
        <v>442</v>
      </c>
      <c r="I2" s="15" t="s">
        <v>440</v>
      </c>
      <c r="J2" s="15"/>
      <c r="K2" s="5" t="s">
        <v>2605</v>
      </c>
      <c r="M2" s="1" t="s">
        <v>429</v>
      </c>
      <c r="N2" s="104">
        <v>3</v>
      </c>
      <c r="O2" s="1" t="s">
        <v>479</v>
      </c>
      <c r="P2" s="1">
        <v>4</v>
      </c>
      <c r="R2" s="1" t="s">
        <v>441</v>
      </c>
      <c r="S2" s="1">
        <v>12</v>
      </c>
      <c r="U2" s="4"/>
      <c r="V2" s="4">
        <v>16.25</v>
      </c>
      <c r="W2" s="4">
        <f>V2*N2</f>
        <v>48.75</v>
      </c>
      <c r="X2" s="33">
        <v>0.6</v>
      </c>
      <c r="Y2" s="23">
        <f t="shared" ref="Y2" si="0">V2*(1-X2)</f>
        <v>6.5</v>
      </c>
      <c r="Z2" s="23">
        <f>Y2*N2</f>
        <v>19.5</v>
      </c>
      <c r="AA2" s="1" t="s">
        <v>3148</v>
      </c>
    </row>
  </sheetData>
  <conditionalFormatting sqref="G1">
    <cfRule type="duplicateValues" dxfId="16" priority="2"/>
  </conditionalFormatting>
  <conditionalFormatting sqref="G2">
    <cfRule type="duplicateValues" dxfId="15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"/>
  <sheetViews>
    <sheetView workbookViewId="0"/>
  </sheetViews>
  <sheetFormatPr baseColWidth="10" defaultRowHeight="15" x14ac:dyDescent="0.25"/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3045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</sheetData>
  <autoFilter ref="A1:AA1"/>
  <conditionalFormatting sqref="G1">
    <cfRule type="duplicateValues" dxfId="14" priority="80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3048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91" t="s">
        <v>433</v>
      </c>
      <c r="B2" s="41" t="s">
        <v>437</v>
      </c>
      <c r="C2" s="42" t="s">
        <v>38</v>
      </c>
      <c r="D2" s="41" t="s">
        <v>453</v>
      </c>
      <c r="E2" s="1" t="s">
        <v>2706</v>
      </c>
      <c r="F2" s="1" t="s">
        <v>2706</v>
      </c>
      <c r="G2" s="3" t="s">
        <v>2707</v>
      </c>
      <c r="I2" s="15" t="s">
        <v>2708</v>
      </c>
      <c r="J2" s="15"/>
      <c r="K2" s="5" t="s">
        <v>2605</v>
      </c>
      <c r="L2" s="1" t="s">
        <v>142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/>
      <c r="V2" s="4">
        <v>0</v>
      </c>
      <c r="W2" s="33"/>
      <c r="X2" s="23">
        <v>5</v>
      </c>
      <c r="Y2" s="23">
        <v>0</v>
      </c>
      <c r="AA2" s="1" t="s">
        <v>3358</v>
      </c>
    </row>
    <row r="3" spans="1:27" s="1" customFormat="1" x14ac:dyDescent="0.25">
      <c r="A3" s="91" t="s">
        <v>433</v>
      </c>
      <c r="B3" s="41" t="s">
        <v>437</v>
      </c>
      <c r="C3" s="42" t="s">
        <v>38</v>
      </c>
      <c r="D3" s="41" t="s">
        <v>453</v>
      </c>
      <c r="E3" s="1" t="s">
        <v>2706</v>
      </c>
      <c r="F3" s="1" t="s">
        <v>2706</v>
      </c>
      <c r="G3" s="3" t="s">
        <v>2709</v>
      </c>
      <c r="I3" s="15" t="s">
        <v>2710</v>
      </c>
      <c r="J3" s="15"/>
      <c r="K3" s="5" t="s">
        <v>2605</v>
      </c>
      <c r="L3" s="1" t="s">
        <v>142</v>
      </c>
      <c r="M3" s="1" t="s">
        <v>946</v>
      </c>
      <c r="N3" s="1">
        <v>1</v>
      </c>
      <c r="O3" s="1" t="s">
        <v>426</v>
      </c>
      <c r="P3" s="1">
        <v>1</v>
      </c>
      <c r="S3" s="1">
        <v>1</v>
      </c>
      <c r="U3" s="4"/>
      <c r="V3" s="4">
        <v>0</v>
      </c>
      <c r="W3" s="33"/>
      <c r="X3" s="23">
        <v>5</v>
      </c>
      <c r="Y3" s="23">
        <v>0</v>
      </c>
      <c r="AA3" s="1" t="s">
        <v>3358</v>
      </c>
    </row>
  </sheetData>
  <autoFilter ref="A1:AA3"/>
  <conditionalFormatting sqref="G1">
    <cfRule type="duplicateValues" dxfId="13" priority="2"/>
  </conditionalFormatting>
  <conditionalFormatting sqref="G2:G3">
    <cfRule type="duplicateValues" dxfId="12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.25"/>
  <cols>
    <col min="2" max="2" width="56.42578125" customWidth="1"/>
    <col min="3" max="3" width="54.85546875" customWidth="1"/>
    <col min="4" max="4" width="50.5703125" customWidth="1"/>
  </cols>
  <sheetData>
    <row r="1" spans="1:11" x14ac:dyDescent="0.25">
      <c r="A1" s="58" t="s">
        <v>3174</v>
      </c>
      <c r="B1" s="8" t="s">
        <v>2602</v>
      </c>
      <c r="C1" s="8" t="s">
        <v>3180</v>
      </c>
      <c r="D1" s="8" t="s">
        <v>3181</v>
      </c>
      <c r="E1" s="8" t="s">
        <v>3182</v>
      </c>
      <c r="F1" s="8" t="s">
        <v>3183</v>
      </c>
      <c r="G1" s="8" t="s">
        <v>3184</v>
      </c>
      <c r="H1" s="8" t="s">
        <v>3185</v>
      </c>
      <c r="I1" s="8" t="s">
        <v>3186</v>
      </c>
      <c r="J1" s="8" t="s">
        <v>3187</v>
      </c>
      <c r="K1" s="8" t="s">
        <v>3188</v>
      </c>
    </row>
    <row r="2" spans="1:11" ht="256.5" customHeight="1" x14ac:dyDescent="0.25">
      <c r="A2" s="57">
        <v>14200015</v>
      </c>
    </row>
    <row r="3" spans="1:11" ht="301.5" customHeight="1" x14ac:dyDescent="0.25">
      <c r="A3" s="57">
        <v>661566</v>
      </c>
    </row>
    <row r="4" spans="1:11" ht="248.25" customHeight="1" x14ac:dyDescent="0.25">
      <c r="A4" s="57" t="s">
        <v>3198</v>
      </c>
    </row>
    <row r="5" spans="1:11" ht="221.25" customHeight="1" x14ac:dyDescent="0.25">
      <c r="A5" s="57">
        <v>8318630</v>
      </c>
    </row>
  </sheetData>
  <phoneticPr fontId="2" type="noConversion"/>
  <hyperlinks>
    <hyperlink ref="A1" location="Übersicht!A1" display="Übersicht"/>
    <hyperlink ref="A2" location="Kältetechnik!A1" display="Kältetechnik!A1"/>
    <hyperlink ref="A3" location="Kältetechnik!A1" display="Kältetechnik!A1"/>
    <hyperlink ref="A4" location="Kältetechnik!A1" display="060-0350"/>
    <hyperlink ref="A5" location="Kältetechnik!A1" display="Kältetechnik!A1"/>
  </hyperlinks>
  <pageMargins left="0.7" right="0.7" top="0.78740157499999996" bottom="0.78740157499999996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7"/>
  <sheetViews>
    <sheetView zoomScale="101" zoomScaleNormal="100" workbookViewId="0">
      <pane ySplit="1" topLeftCell="A2" activePane="bottomLeft" state="frozen"/>
      <selection pane="bottomLeft" activeCell="F19" sqref="F19"/>
    </sheetView>
  </sheetViews>
  <sheetFormatPr baseColWidth="10" defaultColWidth="11.5703125" defaultRowHeight="15" x14ac:dyDescent="0.25"/>
  <cols>
    <col min="1" max="1" width="19.42578125" style="1" customWidth="1"/>
    <col min="2" max="2" width="5.5703125" style="1" customWidth="1"/>
    <col min="3" max="3" width="4.5703125" style="1" customWidth="1"/>
    <col min="4" max="4" width="5.5703125" style="1" customWidth="1"/>
    <col min="5" max="6" width="9.5703125" style="1" customWidth="1"/>
    <col min="7" max="7" width="29" style="3" customWidth="1"/>
    <col min="8" max="8" width="17" style="1" bestFit="1" customWidth="1"/>
    <col min="9" max="9" width="39.5703125" style="5" customWidth="1"/>
    <col min="10" max="10" width="5.140625" style="5" customWidth="1"/>
    <col min="11" max="11" width="12.5703125" style="5" bestFit="1" customWidth="1"/>
    <col min="12" max="12" width="12.7109375" style="1" bestFit="1" customWidth="1"/>
    <col min="13" max="13" width="18.85546875" style="1" bestFit="1" customWidth="1"/>
    <col min="14" max="14" width="12" style="1" customWidth="1"/>
    <col min="15" max="15" width="10.42578125" style="1" customWidth="1"/>
    <col min="16" max="17" width="8.5703125" style="1" customWidth="1"/>
    <col min="18" max="18" width="9.5703125" style="1" customWidth="1"/>
    <col min="19" max="19" width="11.42578125" style="1" customWidth="1"/>
    <col min="20" max="20" width="10.85546875" style="1" customWidth="1"/>
    <col min="21" max="22" width="13.140625" style="4" customWidth="1"/>
    <col min="23" max="23" width="8.5703125" style="33" customWidth="1"/>
    <col min="24" max="25" width="14.42578125" style="23" customWidth="1"/>
    <col min="26" max="26" width="30.140625" style="1" bestFit="1" customWidth="1"/>
    <col min="27" max="16384" width="11.5703125" style="1"/>
  </cols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3048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x14ac:dyDescent="0.25">
      <c r="A2" s="1" t="s">
        <v>433</v>
      </c>
      <c r="B2" s="1">
        <v>10</v>
      </c>
      <c r="C2" s="1" t="s">
        <v>5</v>
      </c>
      <c r="D2" s="1">
        <v>10</v>
      </c>
      <c r="E2" s="1" t="s">
        <v>548</v>
      </c>
      <c r="F2" s="1" t="s">
        <v>548</v>
      </c>
      <c r="G2" s="3" t="s">
        <v>1708</v>
      </c>
      <c r="I2" s="5" t="s">
        <v>1366</v>
      </c>
      <c r="M2" s="1" t="s">
        <v>946</v>
      </c>
      <c r="N2" s="1">
        <v>2</v>
      </c>
      <c r="O2" s="1" t="s">
        <v>426</v>
      </c>
      <c r="P2" s="1">
        <v>1</v>
      </c>
      <c r="S2" s="1">
        <v>1</v>
      </c>
      <c r="V2" s="4">
        <f t="shared" ref="V2:V44" si="0">U2*N2</f>
        <v>0</v>
      </c>
      <c r="X2" s="23">
        <f t="shared" ref="X2:X44" si="1">U2*(1-W2)</f>
        <v>0</v>
      </c>
      <c r="Y2" s="23">
        <f t="shared" ref="Y2:Y44" si="2">X2*N2</f>
        <v>0</v>
      </c>
    </row>
    <row r="3" spans="1:27" x14ac:dyDescent="0.25">
      <c r="A3" s="1" t="s">
        <v>433</v>
      </c>
      <c r="B3" s="1">
        <v>10</v>
      </c>
      <c r="C3" s="1" t="s">
        <v>5</v>
      </c>
      <c r="D3" s="1">
        <v>10</v>
      </c>
      <c r="E3" s="1" t="s">
        <v>548</v>
      </c>
      <c r="F3" s="1" t="s">
        <v>548</v>
      </c>
      <c r="G3" s="3" t="s">
        <v>2958</v>
      </c>
      <c r="I3" s="5" t="s">
        <v>2022</v>
      </c>
      <c r="M3" s="1" t="s">
        <v>946</v>
      </c>
      <c r="N3" s="1">
        <v>1</v>
      </c>
      <c r="O3" s="1" t="s">
        <v>426</v>
      </c>
      <c r="P3" s="1">
        <v>1</v>
      </c>
      <c r="S3" s="1">
        <v>1</v>
      </c>
      <c r="V3" s="4">
        <f t="shared" si="0"/>
        <v>0</v>
      </c>
      <c r="X3" s="23">
        <f t="shared" si="1"/>
        <v>0</v>
      </c>
      <c r="Y3" s="23">
        <f t="shared" si="2"/>
        <v>0</v>
      </c>
    </row>
    <row r="4" spans="1:27" x14ac:dyDescent="0.25">
      <c r="A4" s="1" t="s">
        <v>433</v>
      </c>
      <c r="B4" s="2">
        <v>10</v>
      </c>
      <c r="C4" s="1" t="s">
        <v>5</v>
      </c>
      <c r="D4" s="1">
        <v>10</v>
      </c>
      <c r="E4" s="1" t="s">
        <v>548</v>
      </c>
      <c r="F4" s="1" t="s">
        <v>548</v>
      </c>
      <c r="G4" s="3" t="s">
        <v>1338</v>
      </c>
      <c r="I4" s="5" t="s">
        <v>1077</v>
      </c>
      <c r="M4" s="1" t="s">
        <v>946</v>
      </c>
      <c r="N4" s="1">
        <v>1</v>
      </c>
      <c r="O4" s="1" t="s">
        <v>426</v>
      </c>
      <c r="P4" s="1">
        <v>1</v>
      </c>
      <c r="S4" s="1">
        <v>1</v>
      </c>
      <c r="V4" s="4">
        <f t="shared" si="0"/>
        <v>0</v>
      </c>
      <c r="X4" s="23">
        <f t="shared" si="1"/>
        <v>0</v>
      </c>
      <c r="Y4" s="23">
        <f t="shared" si="2"/>
        <v>0</v>
      </c>
    </row>
    <row r="5" spans="1:27" x14ac:dyDescent="0.25">
      <c r="A5" s="1" t="s">
        <v>433</v>
      </c>
      <c r="B5" s="2">
        <v>10</v>
      </c>
      <c r="C5" s="1" t="s">
        <v>5</v>
      </c>
      <c r="D5" s="1">
        <v>10</v>
      </c>
      <c r="E5" s="1" t="s">
        <v>548</v>
      </c>
      <c r="F5" s="1" t="s">
        <v>548</v>
      </c>
      <c r="G5" s="3" t="s">
        <v>2959</v>
      </c>
      <c r="I5" s="5" t="s">
        <v>1339</v>
      </c>
      <c r="M5" s="1" t="s">
        <v>946</v>
      </c>
      <c r="N5" s="1">
        <v>1</v>
      </c>
      <c r="O5" s="1" t="s">
        <v>426</v>
      </c>
      <c r="P5" s="1">
        <v>1</v>
      </c>
      <c r="S5" s="1">
        <v>1</v>
      </c>
      <c r="V5" s="4">
        <f t="shared" si="0"/>
        <v>0</v>
      </c>
      <c r="X5" s="23">
        <f t="shared" si="1"/>
        <v>0</v>
      </c>
      <c r="Y5" s="23">
        <f t="shared" si="2"/>
        <v>0</v>
      </c>
    </row>
    <row r="6" spans="1:27" s="16" customFormat="1" x14ac:dyDescent="0.25">
      <c r="A6" s="1" t="s">
        <v>433</v>
      </c>
      <c r="B6" s="2">
        <v>10</v>
      </c>
      <c r="C6" s="1" t="s">
        <v>5</v>
      </c>
      <c r="D6" s="1">
        <v>10</v>
      </c>
      <c r="E6" s="1" t="s">
        <v>548</v>
      </c>
      <c r="F6" s="1" t="s">
        <v>548</v>
      </c>
      <c r="G6" s="3" t="s">
        <v>2960</v>
      </c>
      <c r="H6" s="1"/>
      <c r="I6" s="5" t="s">
        <v>1346</v>
      </c>
      <c r="J6" s="5"/>
      <c r="K6" s="5"/>
      <c r="L6" s="1"/>
      <c r="M6" s="1" t="s">
        <v>946</v>
      </c>
      <c r="N6" s="1">
        <v>2</v>
      </c>
      <c r="O6" s="1" t="s">
        <v>426</v>
      </c>
      <c r="P6" s="1">
        <v>1</v>
      </c>
      <c r="Q6" s="1"/>
      <c r="R6" s="1"/>
      <c r="S6" s="1">
        <v>1</v>
      </c>
      <c r="T6" s="1"/>
      <c r="U6" s="4"/>
      <c r="V6" s="4">
        <f t="shared" si="0"/>
        <v>0</v>
      </c>
      <c r="W6" s="33"/>
      <c r="X6" s="23">
        <f t="shared" si="1"/>
        <v>0</v>
      </c>
      <c r="Y6" s="23">
        <f t="shared" si="2"/>
        <v>0</v>
      </c>
      <c r="Z6" s="1"/>
      <c r="AA6" s="1"/>
    </row>
    <row r="7" spans="1:27" x14ac:dyDescent="0.25">
      <c r="A7" s="1" t="s">
        <v>433</v>
      </c>
      <c r="B7" s="1">
        <v>10</v>
      </c>
      <c r="C7" s="1" t="s">
        <v>5</v>
      </c>
      <c r="D7" s="1">
        <v>10</v>
      </c>
      <c r="E7" s="1" t="s">
        <v>548</v>
      </c>
      <c r="F7" s="1" t="s">
        <v>548</v>
      </c>
      <c r="G7" s="3" t="s">
        <v>2961</v>
      </c>
      <c r="I7" s="5" t="s">
        <v>2036</v>
      </c>
      <c r="M7" s="1" t="s">
        <v>946</v>
      </c>
      <c r="N7" s="1">
        <v>1</v>
      </c>
      <c r="O7" s="1" t="s">
        <v>426</v>
      </c>
      <c r="P7" s="1">
        <v>1</v>
      </c>
      <c r="S7" s="1">
        <v>1</v>
      </c>
      <c r="V7" s="4">
        <f t="shared" si="0"/>
        <v>0</v>
      </c>
      <c r="X7" s="23">
        <f t="shared" si="1"/>
        <v>0</v>
      </c>
      <c r="Y7" s="23">
        <f t="shared" si="2"/>
        <v>0</v>
      </c>
    </row>
    <row r="8" spans="1:27" x14ac:dyDescent="0.25">
      <c r="A8" s="1" t="s">
        <v>433</v>
      </c>
      <c r="B8" s="1">
        <v>10</v>
      </c>
      <c r="C8" s="1" t="s">
        <v>5</v>
      </c>
      <c r="D8" s="1">
        <v>10</v>
      </c>
      <c r="E8" s="1" t="s">
        <v>548</v>
      </c>
      <c r="F8" s="1" t="s">
        <v>548</v>
      </c>
      <c r="G8" s="3" t="s">
        <v>2962</v>
      </c>
      <c r="I8" s="5" t="s">
        <v>1476</v>
      </c>
      <c r="M8" s="1" t="s">
        <v>946</v>
      </c>
      <c r="N8" s="1">
        <v>1</v>
      </c>
      <c r="O8" s="1" t="s">
        <v>426</v>
      </c>
      <c r="P8" s="1">
        <v>1</v>
      </c>
      <c r="S8" s="1">
        <v>1</v>
      </c>
      <c r="V8" s="4">
        <f t="shared" si="0"/>
        <v>0</v>
      </c>
      <c r="X8" s="23">
        <f t="shared" si="1"/>
        <v>0</v>
      </c>
      <c r="Y8" s="23">
        <f t="shared" si="2"/>
        <v>0</v>
      </c>
    </row>
    <row r="9" spans="1:27" x14ac:dyDescent="0.25">
      <c r="A9" s="1" t="s">
        <v>433</v>
      </c>
      <c r="B9" s="1">
        <v>10</v>
      </c>
      <c r="C9" s="1" t="s">
        <v>5</v>
      </c>
      <c r="D9" s="1">
        <v>10</v>
      </c>
      <c r="E9" s="1" t="s">
        <v>548</v>
      </c>
      <c r="F9" s="1" t="s">
        <v>548</v>
      </c>
      <c r="G9" s="3" t="s">
        <v>2963</v>
      </c>
      <c r="I9" s="5" t="s">
        <v>2091</v>
      </c>
      <c r="M9" s="1" t="s">
        <v>946</v>
      </c>
      <c r="N9" s="1">
        <v>4</v>
      </c>
      <c r="O9" s="1" t="s">
        <v>426</v>
      </c>
      <c r="P9" s="1">
        <v>1</v>
      </c>
      <c r="S9" s="1">
        <v>1</v>
      </c>
      <c r="V9" s="4">
        <f t="shared" si="0"/>
        <v>0</v>
      </c>
      <c r="X9" s="23">
        <f t="shared" si="1"/>
        <v>0</v>
      </c>
      <c r="Y9" s="23">
        <f t="shared" si="2"/>
        <v>0</v>
      </c>
    </row>
    <row r="10" spans="1:27" x14ac:dyDescent="0.25">
      <c r="A10" s="1" t="s">
        <v>433</v>
      </c>
      <c r="B10" s="2">
        <v>10</v>
      </c>
      <c r="C10" s="1" t="s">
        <v>5</v>
      </c>
      <c r="D10" s="1">
        <v>10</v>
      </c>
      <c r="E10" s="1" t="s">
        <v>548</v>
      </c>
      <c r="F10" s="1" t="s">
        <v>548</v>
      </c>
      <c r="G10" s="3" t="s">
        <v>1344</v>
      </c>
      <c r="I10" s="5" t="s">
        <v>1345</v>
      </c>
      <c r="M10" s="1" t="s">
        <v>946</v>
      </c>
      <c r="N10" s="1">
        <v>1</v>
      </c>
      <c r="O10" s="1" t="s">
        <v>426</v>
      </c>
      <c r="P10" s="1">
        <v>1</v>
      </c>
      <c r="S10" s="1">
        <v>1</v>
      </c>
      <c r="V10" s="4">
        <f t="shared" si="0"/>
        <v>0</v>
      </c>
      <c r="X10" s="23">
        <f t="shared" si="1"/>
        <v>0</v>
      </c>
      <c r="Y10" s="23">
        <f t="shared" si="2"/>
        <v>0</v>
      </c>
    </row>
    <row r="11" spans="1:27" x14ac:dyDescent="0.25">
      <c r="A11" s="1" t="s">
        <v>433</v>
      </c>
      <c r="B11" s="2">
        <v>10</v>
      </c>
      <c r="C11" s="1" t="s">
        <v>5</v>
      </c>
      <c r="D11" s="1">
        <v>10</v>
      </c>
      <c r="E11" s="1" t="s">
        <v>548</v>
      </c>
      <c r="F11" s="1" t="s">
        <v>548</v>
      </c>
      <c r="G11" s="3" t="s">
        <v>1340</v>
      </c>
      <c r="I11" s="29" t="s">
        <v>1341</v>
      </c>
      <c r="J11" s="29"/>
      <c r="K11" s="29"/>
      <c r="L11" s="38"/>
      <c r="M11" s="1" t="s">
        <v>946</v>
      </c>
      <c r="N11" s="1">
        <v>1</v>
      </c>
      <c r="O11" s="1" t="s">
        <v>426</v>
      </c>
      <c r="P11" s="1">
        <v>1</v>
      </c>
      <c r="S11" s="1">
        <v>1</v>
      </c>
      <c r="V11" s="4">
        <f t="shared" si="0"/>
        <v>0</v>
      </c>
      <c r="X11" s="23">
        <f t="shared" si="1"/>
        <v>0</v>
      </c>
      <c r="Y11" s="23">
        <f t="shared" si="2"/>
        <v>0</v>
      </c>
    </row>
    <row r="12" spans="1:27" x14ac:dyDescent="0.25">
      <c r="A12" s="1" t="s">
        <v>433</v>
      </c>
      <c r="B12" s="2">
        <v>10</v>
      </c>
      <c r="C12" s="1" t="s">
        <v>5</v>
      </c>
      <c r="D12" s="1">
        <v>10</v>
      </c>
      <c r="E12" s="1" t="s">
        <v>548</v>
      </c>
      <c r="F12" s="1" t="s">
        <v>548</v>
      </c>
      <c r="G12" s="3" t="s">
        <v>1342</v>
      </c>
      <c r="I12" s="5" t="s">
        <v>1343</v>
      </c>
      <c r="M12" s="1" t="s">
        <v>946</v>
      </c>
      <c r="N12" s="1">
        <v>1</v>
      </c>
      <c r="O12" s="1" t="s">
        <v>426</v>
      </c>
      <c r="P12" s="1">
        <v>1</v>
      </c>
      <c r="S12" s="1">
        <v>1</v>
      </c>
      <c r="V12" s="4">
        <f t="shared" si="0"/>
        <v>0</v>
      </c>
      <c r="X12" s="23">
        <f t="shared" si="1"/>
        <v>0</v>
      </c>
      <c r="Y12" s="23">
        <f t="shared" si="2"/>
        <v>0</v>
      </c>
    </row>
    <row r="13" spans="1:27" x14ac:dyDescent="0.25">
      <c r="A13" s="1" t="s">
        <v>433</v>
      </c>
      <c r="B13" s="1">
        <v>10</v>
      </c>
      <c r="C13" s="1" t="s">
        <v>5</v>
      </c>
      <c r="D13" s="1">
        <v>11</v>
      </c>
      <c r="E13" s="1" t="s">
        <v>548</v>
      </c>
      <c r="F13" s="1" t="s">
        <v>548</v>
      </c>
      <c r="G13" s="3" t="s">
        <v>2966</v>
      </c>
      <c r="I13" s="5" t="s">
        <v>2023</v>
      </c>
      <c r="M13" s="1" t="s">
        <v>946</v>
      </c>
      <c r="N13" s="1">
        <v>1</v>
      </c>
      <c r="O13" s="1" t="s">
        <v>426</v>
      </c>
      <c r="P13" s="1">
        <v>1</v>
      </c>
      <c r="S13" s="1">
        <v>1</v>
      </c>
      <c r="V13" s="4">
        <f t="shared" si="0"/>
        <v>0</v>
      </c>
      <c r="X13" s="23">
        <f t="shared" si="1"/>
        <v>0</v>
      </c>
      <c r="Y13" s="23">
        <f t="shared" si="2"/>
        <v>0</v>
      </c>
    </row>
    <row r="14" spans="1:27" x14ac:dyDescent="0.25">
      <c r="A14" s="1" t="s">
        <v>433</v>
      </c>
      <c r="B14" s="1">
        <v>10</v>
      </c>
      <c r="C14" s="1" t="s">
        <v>5</v>
      </c>
      <c r="D14" s="1">
        <v>11</v>
      </c>
      <c r="E14" s="1" t="s">
        <v>548</v>
      </c>
      <c r="F14" s="1" t="s">
        <v>548</v>
      </c>
      <c r="G14" s="3" t="s">
        <v>2106</v>
      </c>
      <c r="I14" s="5" t="s">
        <v>2105</v>
      </c>
      <c r="M14" s="1" t="s">
        <v>946</v>
      </c>
      <c r="N14" s="1">
        <v>1</v>
      </c>
      <c r="O14" s="1" t="s">
        <v>426</v>
      </c>
      <c r="P14" s="1">
        <v>1</v>
      </c>
      <c r="S14" s="1">
        <v>1</v>
      </c>
      <c r="V14" s="4">
        <f t="shared" si="0"/>
        <v>0</v>
      </c>
      <c r="X14" s="23">
        <f t="shared" si="1"/>
        <v>0</v>
      </c>
      <c r="Y14" s="23">
        <f t="shared" si="2"/>
        <v>0</v>
      </c>
    </row>
    <row r="15" spans="1:27" x14ac:dyDescent="0.25">
      <c r="A15" s="1" t="s">
        <v>433</v>
      </c>
      <c r="B15" s="2" t="s">
        <v>562</v>
      </c>
      <c r="C15" s="1" t="s">
        <v>5</v>
      </c>
      <c r="D15" s="2">
        <v>11</v>
      </c>
      <c r="E15" s="1" t="s">
        <v>548</v>
      </c>
      <c r="F15" s="1" t="s">
        <v>548</v>
      </c>
      <c r="G15" s="3">
        <v>530560</v>
      </c>
      <c r="I15" s="5" t="s">
        <v>199</v>
      </c>
      <c r="M15" s="1" t="s">
        <v>946</v>
      </c>
      <c r="N15" s="1" t="s">
        <v>1694</v>
      </c>
      <c r="V15" s="4" t="e">
        <f t="shared" si="0"/>
        <v>#VALUE!</v>
      </c>
      <c r="X15" s="23">
        <f t="shared" si="1"/>
        <v>0</v>
      </c>
      <c r="Y15" s="23" t="e">
        <f t="shared" si="2"/>
        <v>#VALUE!</v>
      </c>
    </row>
    <row r="16" spans="1:27" x14ac:dyDescent="0.25">
      <c r="A16" s="1" t="s">
        <v>433</v>
      </c>
      <c r="B16" s="2" t="s">
        <v>562</v>
      </c>
      <c r="C16" s="1" t="s">
        <v>5</v>
      </c>
      <c r="D16" s="1">
        <v>11</v>
      </c>
      <c r="E16" s="1" t="s">
        <v>548</v>
      </c>
      <c r="F16" s="1" t="s">
        <v>548</v>
      </c>
      <c r="G16" s="3" t="s">
        <v>1317</v>
      </c>
      <c r="I16" s="5" t="s">
        <v>1318</v>
      </c>
      <c r="M16" s="1" t="s">
        <v>946</v>
      </c>
      <c r="N16" s="1">
        <v>1</v>
      </c>
      <c r="O16" s="1" t="s">
        <v>426</v>
      </c>
      <c r="P16" s="1">
        <v>1</v>
      </c>
      <c r="S16" s="1">
        <v>1</v>
      </c>
      <c r="V16" s="4">
        <f t="shared" si="0"/>
        <v>0</v>
      </c>
      <c r="X16" s="23">
        <f t="shared" si="1"/>
        <v>0</v>
      </c>
      <c r="Y16" s="23">
        <f t="shared" si="2"/>
        <v>0</v>
      </c>
    </row>
    <row r="17" spans="1:25" x14ac:dyDescent="0.25">
      <c r="A17" s="1" t="s">
        <v>433</v>
      </c>
      <c r="B17" s="2" t="s">
        <v>562</v>
      </c>
      <c r="C17" s="1" t="s">
        <v>5</v>
      </c>
      <c r="D17" s="1">
        <v>11</v>
      </c>
      <c r="E17" s="1" t="s">
        <v>548</v>
      </c>
      <c r="F17" s="1" t="s">
        <v>548</v>
      </c>
      <c r="G17" s="3" t="s">
        <v>1330</v>
      </c>
      <c r="I17" s="5" t="s">
        <v>1331</v>
      </c>
      <c r="M17" s="1" t="s">
        <v>946</v>
      </c>
      <c r="N17" s="1">
        <v>2</v>
      </c>
      <c r="O17" s="1" t="s">
        <v>426</v>
      </c>
      <c r="P17" s="1">
        <v>1</v>
      </c>
      <c r="S17" s="1">
        <v>1</v>
      </c>
      <c r="V17" s="4">
        <f t="shared" si="0"/>
        <v>0</v>
      </c>
      <c r="X17" s="23">
        <f t="shared" si="1"/>
        <v>0</v>
      </c>
      <c r="Y17" s="23">
        <f t="shared" si="2"/>
        <v>0</v>
      </c>
    </row>
    <row r="18" spans="1:25" x14ac:dyDescent="0.25">
      <c r="A18" s="1" t="s">
        <v>433</v>
      </c>
      <c r="B18" s="2" t="s">
        <v>562</v>
      </c>
      <c r="C18" s="1" t="s">
        <v>5</v>
      </c>
      <c r="D18" s="1">
        <v>11</v>
      </c>
      <c r="E18" s="1" t="s">
        <v>548</v>
      </c>
      <c r="F18" s="1" t="s">
        <v>548</v>
      </c>
      <c r="G18" s="3" t="s">
        <v>2964</v>
      </c>
      <c r="I18" s="5" t="s">
        <v>1319</v>
      </c>
      <c r="M18" s="1" t="s">
        <v>946</v>
      </c>
      <c r="N18" s="1">
        <v>1</v>
      </c>
      <c r="O18" s="1" t="s">
        <v>426</v>
      </c>
      <c r="P18" s="1">
        <v>1</v>
      </c>
      <c r="S18" s="1">
        <v>1</v>
      </c>
      <c r="V18" s="4">
        <f t="shared" si="0"/>
        <v>0</v>
      </c>
      <c r="X18" s="23">
        <f t="shared" si="1"/>
        <v>0</v>
      </c>
      <c r="Y18" s="23">
        <f t="shared" si="2"/>
        <v>0</v>
      </c>
    </row>
    <row r="19" spans="1:25" x14ac:dyDescent="0.25">
      <c r="A19" s="1" t="s">
        <v>433</v>
      </c>
      <c r="B19" s="2" t="s">
        <v>562</v>
      </c>
      <c r="C19" s="1" t="s">
        <v>5</v>
      </c>
      <c r="D19" s="1">
        <v>11</v>
      </c>
      <c r="E19" s="1" t="s">
        <v>548</v>
      </c>
      <c r="F19" s="1" t="s">
        <v>548</v>
      </c>
      <c r="G19" s="3" t="s">
        <v>1332</v>
      </c>
      <c r="I19" s="5" t="s">
        <v>1333</v>
      </c>
      <c r="M19" s="1" t="s">
        <v>946</v>
      </c>
      <c r="N19" s="1">
        <v>3</v>
      </c>
      <c r="O19" s="1" t="s">
        <v>426</v>
      </c>
      <c r="P19" s="1">
        <v>1</v>
      </c>
      <c r="S19" s="1">
        <v>1</v>
      </c>
      <c r="V19" s="4">
        <f t="shared" si="0"/>
        <v>0</v>
      </c>
      <c r="X19" s="23">
        <f t="shared" si="1"/>
        <v>0</v>
      </c>
      <c r="Y19" s="23">
        <f t="shared" si="2"/>
        <v>0</v>
      </c>
    </row>
    <row r="20" spans="1:25" x14ac:dyDescent="0.25">
      <c r="A20" s="1" t="s">
        <v>433</v>
      </c>
      <c r="B20" s="2" t="s">
        <v>562</v>
      </c>
      <c r="C20" s="1" t="s">
        <v>5</v>
      </c>
      <c r="D20" s="1">
        <v>11</v>
      </c>
      <c r="E20" s="1" t="s">
        <v>548</v>
      </c>
      <c r="F20" s="1" t="s">
        <v>548</v>
      </c>
      <c r="G20" s="3" t="s">
        <v>1324</v>
      </c>
      <c r="I20" s="5" t="s">
        <v>1325</v>
      </c>
      <c r="M20" s="1" t="s">
        <v>946</v>
      </c>
      <c r="N20" s="1">
        <v>1</v>
      </c>
      <c r="O20" s="1" t="s">
        <v>426</v>
      </c>
      <c r="P20" s="1">
        <v>1</v>
      </c>
      <c r="S20" s="1">
        <v>1</v>
      </c>
      <c r="V20" s="4">
        <f t="shared" si="0"/>
        <v>0</v>
      </c>
      <c r="X20" s="23">
        <f t="shared" si="1"/>
        <v>0</v>
      </c>
      <c r="Y20" s="23">
        <f t="shared" si="2"/>
        <v>0</v>
      </c>
    </row>
    <row r="21" spans="1:25" x14ac:dyDescent="0.25">
      <c r="A21" s="1" t="s">
        <v>433</v>
      </c>
      <c r="B21" s="2" t="s">
        <v>562</v>
      </c>
      <c r="C21" s="1" t="s">
        <v>5</v>
      </c>
      <c r="D21" s="1">
        <v>11</v>
      </c>
      <c r="E21" s="1" t="s">
        <v>548</v>
      </c>
      <c r="F21" s="1" t="s">
        <v>548</v>
      </c>
      <c r="G21" s="3" t="s">
        <v>1326</v>
      </c>
      <c r="I21" s="5" t="s">
        <v>1327</v>
      </c>
      <c r="M21" s="1" t="s">
        <v>946</v>
      </c>
      <c r="N21" s="1">
        <v>1</v>
      </c>
      <c r="O21" s="1" t="s">
        <v>426</v>
      </c>
      <c r="P21" s="1">
        <v>1</v>
      </c>
      <c r="S21" s="1">
        <v>1</v>
      </c>
      <c r="V21" s="4">
        <f t="shared" si="0"/>
        <v>0</v>
      </c>
      <c r="X21" s="23">
        <f t="shared" si="1"/>
        <v>0</v>
      </c>
      <c r="Y21" s="23">
        <f t="shared" si="2"/>
        <v>0</v>
      </c>
    </row>
    <row r="22" spans="1:25" x14ac:dyDescent="0.25">
      <c r="A22" s="1" t="s">
        <v>433</v>
      </c>
      <c r="B22" s="2" t="s">
        <v>562</v>
      </c>
      <c r="C22" s="1" t="s">
        <v>5</v>
      </c>
      <c r="D22" s="1">
        <v>11</v>
      </c>
      <c r="E22" s="1" t="s">
        <v>548</v>
      </c>
      <c r="F22" s="1" t="s">
        <v>548</v>
      </c>
      <c r="G22" s="3" t="s">
        <v>1300</v>
      </c>
      <c r="I22" s="5" t="s">
        <v>1301</v>
      </c>
      <c r="M22" s="1" t="s">
        <v>946</v>
      </c>
      <c r="N22" s="1">
        <v>0</v>
      </c>
      <c r="O22" s="1" t="s">
        <v>426</v>
      </c>
      <c r="P22" s="1">
        <v>1</v>
      </c>
      <c r="S22" s="1">
        <v>1</v>
      </c>
      <c r="V22" s="4">
        <f t="shared" si="0"/>
        <v>0</v>
      </c>
      <c r="X22" s="23">
        <f t="shared" si="1"/>
        <v>0</v>
      </c>
      <c r="Y22" s="23">
        <f t="shared" si="2"/>
        <v>0</v>
      </c>
    </row>
    <row r="23" spans="1:25" x14ac:dyDescent="0.25">
      <c r="A23" s="1" t="s">
        <v>433</v>
      </c>
      <c r="B23" s="2" t="s">
        <v>562</v>
      </c>
      <c r="C23" s="1" t="s">
        <v>5</v>
      </c>
      <c r="D23" s="1">
        <v>11</v>
      </c>
      <c r="E23" s="1" t="s">
        <v>548</v>
      </c>
      <c r="F23" s="1" t="s">
        <v>548</v>
      </c>
      <c r="G23" s="3" t="s">
        <v>1337</v>
      </c>
      <c r="I23" s="5" t="s">
        <v>971</v>
      </c>
      <c r="M23" s="1" t="s">
        <v>946</v>
      </c>
      <c r="N23" s="1">
        <v>3</v>
      </c>
      <c r="O23" s="1" t="s">
        <v>426</v>
      </c>
      <c r="P23" s="1">
        <v>1</v>
      </c>
      <c r="S23" s="1">
        <v>1</v>
      </c>
      <c r="V23" s="4">
        <f t="shared" si="0"/>
        <v>0</v>
      </c>
      <c r="X23" s="23">
        <f t="shared" si="1"/>
        <v>0</v>
      </c>
      <c r="Y23" s="23">
        <f t="shared" si="2"/>
        <v>0</v>
      </c>
    </row>
    <row r="24" spans="1:25" x14ac:dyDescent="0.25">
      <c r="A24" s="1" t="s">
        <v>433</v>
      </c>
      <c r="B24" s="2" t="s">
        <v>562</v>
      </c>
      <c r="C24" s="1" t="s">
        <v>5</v>
      </c>
      <c r="D24" s="1">
        <v>11</v>
      </c>
      <c r="E24" s="1" t="s">
        <v>548</v>
      </c>
      <c r="F24" s="1" t="s">
        <v>548</v>
      </c>
      <c r="G24" s="3" t="s">
        <v>1302</v>
      </c>
      <c r="I24" s="5" t="s">
        <v>1303</v>
      </c>
      <c r="M24" s="1" t="s">
        <v>946</v>
      </c>
      <c r="N24" s="1">
        <v>1</v>
      </c>
      <c r="O24" s="1" t="s">
        <v>426</v>
      </c>
      <c r="P24" s="1">
        <v>1</v>
      </c>
      <c r="S24" s="1">
        <v>1</v>
      </c>
      <c r="V24" s="4">
        <f t="shared" si="0"/>
        <v>0</v>
      </c>
      <c r="X24" s="23">
        <f t="shared" si="1"/>
        <v>0</v>
      </c>
      <c r="Y24" s="23">
        <f t="shared" si="2"/>
        <v>0</v>
      </c>
    </row>
    <row r="25" spans="1:25" x14ac:dyDescent="0.25">
      <c r="A25" s="1" t="s">
        <v>433</v>
      </c>
      <c r="B25" s="2" t="s">
        <v>562</v>
      </c>
      <c r="C25" s="1" t="s">
        <v>5</v>
      </c>
      <c r="D25" s="1">
        <v>11</v>
      </c>
      <c r="E25" s="1" t="s">
        <v>548</v>
      </c>
      <c r="F25" s="1" t="s">
        <v>548</v>
      </c>
      <c r="G25" s="3" t="s">
        <v>1308</v>
      </c>
      <c r="I25" s="5" t="s">
        <v>1309</v>
      </c>
      <c r="M25" s="1" t="s">
        <v>946</v>
      </c>
      <c r="N25" s="1">
        <v>1</v>
      </c>
      <c r="O25" s="1" t="s">
        <v>426</v>
      </c>
      <c r="P25" s="1">
        <v>1</v>
      </c>
      <c r="S25" s="1">
        <v>1</v>
      </c>
      <c r="V25" s="4">
        <f t="shared" si="0"/>
        <v>0</v>
      </c>
      <c r="X25" s="23">
        <f t="shared" si="1"/>
        <v>0</v>
      </c>
      <c r="Y25" s="23">
        <f t="shared" si="2"/>
        <v>0</v>
      </c>
    </row>
    <row r="26" spans="1:25" x14ac:dyDescent="0.25">
      <c r="A26" s="1" t="s">
        <v>433</v>
      </c>
      <c r="B26" s="2" t="s">
        <v>562</v>
      </c>
      <c r="C26" s="1" t="s">
        <v>5</v>
      </c>
      <c r="D26" s="1">
        <v>11</v>
      </c>
      <c r="E26" s="1" t="s">
        <v>548</v>
      </c>
      <c r="F26" s="1" t="s">
        <v>548</v>
      </c>
      <c r="G26" s="3" t="s">
        <v>2965</v>
      </c>
      <c r="I26" s="5" t="s">
        <v>1316</v>
      </c>
      <c r="M26" s="1" t="s">
        <v>946</v>
      </c>
      <c r="N26" s="1">
        <v>1</v>
      </c>
      <c r="O26" s="1" t="s">
        <v>426</v>
      </c>
      <c r="P26" s="1">
        <v>2</v>
      </c>
      <c r="S26" s="1">
        <v>1</v>
      </c>
      <c r="V26" s="4">
        <f t="shared" si="0"/>
        <v>0</v>
      </c>
      <c r="X26" s="23">
        <f t="shared" si="1"/>
        <v>0</v>
      </c>
      <c r="Y26" s="23">
        <f t="shared" si="2"/>
        <v>0</v>
      </c>
    </row>
    <row r="27" spans="1:25" x14ac:dyDescent="0.25">
      <c r="A27" s="1" t="s">
        <v>433</v>
      </c>
      <c r="B27" s="2" t="s">
        <v>562</v>
      </c>
      <c r="C27" s="1" t="s">
        <v>5</v>
      </c>
      <c r="D27" s="1">
        <v>11</v>
      </c>
      <c r="E27" s="1" t="s">
        <v>548</v>
      </c>
      <c r="F27" s="1" t="s">
        <v>548</v>
      </c>
      <c r="G27" s="3" t="s">
        <v>1320</v>
      </c>
      <c r="I27" s="5" t="s">
        <v>1321</v>
      </c>
      <c r="M27" s="1" t="s">
        <v>946</v>
      </c>
      <c r="N27" s="1">
        <v>1</v>
      </c>
      <c r="O27" s="1" t="s">
        <v>426</v>
      </c>
      <c r="P27" s="1">
        <v>1</v>
      </c>
      <c r="S27" s="1">
        <v>1</v>
      </c>
      <c r="V27" s="4">
        <f t="shared" si="0"/>
        <v>0</v>
      </c>
      <c r="X27" s="23">
        <f t="shared" si="1"/>
        <v>0</v>
      </c>
      <c r="Y27" s="23">
        <f t="shared" si="2"/>
        <v>0</v>
      </c>
    </row>
    <row r="28" spans="1:25" x14ac:dyDescent="0.25">
      <c r="A28" s="1" t="s">
        <v>433</v>
      </c>
      <c r="B28" s="2" t="s">
        <v>562</v>
      </c>
      <c r="C28" s="1" t="s">
        <v>5</v>
      </c>
      <c r="D28" s="1">
        <v>11</v>
      </c>
      <c r="E28" s="1" t="s">
        <v>548</v>
      </c>
      <c r="F28" s="1" t="s">
        <v>548</v>
      </c>
      <c r="G28" s="3" t="s">
        <v>1334</v>
      </c>
      <c r="I28" s="5" t="s">
        <v>1335</v>
      </c>
      <c r="M28" s="1" t="s">
        <v>946</v>
      </c>
      <c r="N28" s="1">
        <v>1</v>
      </c>
      <c r="O28" s="1" t="s">
        <v>426</v>
      </c>
      <c r="P28" s="1">
        <v>1</v>
      </c>
      <c r="S28" s="1">
        <v>1</v>
      </c>
      <c r="V28" s="4">
        <f t="shared" si="0"/>
        <v>0</v>
      </c>
      <c r="X28" s="23">
        <f t="shared" si="1"/>
        <v>0</v>
      </c>
      <c r="Y28" s="23">
        <f t="shared" si="2"/>
        <v>0</v>
      </c>
    </row>
    <row r="29" spans="1:25" x14ac:dyDescent="0.25">
      <c r="A29" s="1" t="s">
        <v>433</v>
      </c>
      <c r="B29" s="2" t="s">
        <v>562</v>
      </c>
      <c r="C29" s="1" t="s">
        <v>5</v>
      </c>
      <c r="D29" s="1">
        <v>11</v>
      </c>
      <c r="E29" s="1" t="s">
        <v>548</v>
      </c>
      <c r="F29" s="1" t="s">
        <v>548</v>
      </c>
      <c r="G29" s="3" t="s">
        <v>2967</v>
      </c>
      <c r="I29" s="5" t="s">
        <v>1336</v>
      </c>
      <c r="M29" s="1" t="s">
        <v>946</v>
      </c>
      <c r="N29" s="1">
        <v>1</v>
      </c>
      <c r="O29" s="1" t="s">
        <v>426</v>
      </c>
      <c r="P29" s="1">
        <v>1</v>
      </c>
      <c r="S29" s="1">
        <v>1</v>
      </c>
      <c r="V29" s="4">
        <f t="shared" si="0"/>
        <v>0</v>
      </c>
      <c r="X29" s="23">
        <f t="shared" si="1"/>
        <v>0</v>
      </c>
      <c r="Y29" s="23">
        <f t="shared" si="2"/>
        <v>0</v>
      </c>
    </row>
    <row r="30" spans="1:25" x14ac:dyDescent="0.25">
      <c r="A30" s="1" t="s">
        <v>433</v>
      </c>
      <c r="B30" s="2" t="s">
        <v>562</v>
      </c>
      <c r="C30" s="1" t="s">
        <v>5</v>
      </c>
      <c r="D30" s="1">
        <v>11</v>
      </c>
      <c r="E30" s="1" t="s">
        <v>548</v>
      </c>
      <c r="F30" s="1" t="s">
        <v>548</v>
      </c>
      <c r="G30" s="3" t="s">
        <v>1310</v>
      </c>
      <c r="I30" s="5" t="s">
        <v>1311</v>
      </c>
      <c r="M30" s="1" t="s">
        <v>946</v>
      </c>
      <c r="N30" s="1">
        <v>5</v>
      </c>
      <c r="O30" s="1" t="s">
        <v>426</v>
      </c>
      <c r="P30" s="1">
        <v>1</v>
      </c>
      <c r="S30" s="1">
        <v>1</v>
      </c>
      <c r="V30" s="4">
        <f t="shared" si="0"/>
        <v>0</v>
      </c>
      <c r="X30" s="23">
        <f t="shared" si="1"/>
        <v>0</v>
      </c>
      <c r="Y30" s="23">
        <f t="shared" si="2"/>
        <v>0</v>
      </c>
    </row>
    <row r="31" spans="1:25" x14ac:dyDescent="0.25">
      <c r="A31" s="1" t="s">
        <v>433</v>
      </c>
      <c r="B31" s="2" t="s">
        <v>562</v>
      </c>
      <c r="C31" s="1" t="s">
        <v>5</v>
      </c>
      <c r="D31" s="1">
        <v>11</v>
      </c>
      <c r="E31" s="1" t="s">
        <v>548</v>
      </c>
      <c r="F31" s="1" t="s">
        <v>548</v>
      </c>
      <c r="G31" s="3" t="s">
        <v>1328</v>
      </c>
      <c r="I31" s="5" t="s">
        <v>1329</v>
      </c>
      <c r="M31" s="1" t="s">
        <v>946</v>
      </c>
      <c r="N31" s="1">
        <v>3</v>
      </c>
      <c r="O31" s="1" t="s">
        <v>426</v>
      </c>
      <c r="P31" s="1">
        <v>1</v>
      </c>
      <c r="S31" s="1">
        <v>1</v>
      </c>
      <c r="V31" s="4">
        <f t="shared" si="0"/>
        <v>0</v>
      </c>
      <c r="X31" s="23">
        <f t="shared" si="1"/>
        <v>0</v>
      </c>
      <c r="Y31" s="23">
        <f t="shared" si="2"/>
        <v>0</v>
      </c>
    </row>
    <row r="32" spans="1:25" x14ac:dyDescent="0.25">
      <c r="A32" s="1" t="s">
        <v>433</v>
      </c>
      <c r="B32" s="2" t="s">
        <v>562</v>
      </c>
      <c r="C32" s="1" t="s">
        <v>5</v>
      </c>
      <c r="D32" s="1">
        <v>11</v>
      </c>
      <c r="E32" s="1" t="s">
        <v>548</v>
      </c>
      <c r="F32" s="1" t="s">
        <v>548</v>
      </c>
      <c r="G32" s="3" t="s">
        <v>1314</v>
      </c>
      <c r="I32" s="5" t="s">
        <v>1315</v>
      </c>
      <c r="M32" s="1" t="s">
        <v>946</v>
      </c>
      <c r="N32" s="1">
        <v>1</v>
      </c>
      <c r="O32" s="1" t="s">
        <v>426</v>
      </c>
      <c r="P32" s="1">
        <v>1</v>
      </c>
      <c r="S32" s="1">
        <v>1</v>
      </c>
      <c r="V32" s="4">
        <f t="shared" si="0"/>
        <v>0</v>
      </c>
      <c r="X32" s="23">
        <f t="shared" si="1"/>
        <v>0</v>
      </c>
      <c r="Y32" s="23">
        <f t="shared" si="2"/>
        <v>0</v>
      </c>
    </row>
    <row r="33" spans="1:25" x14ac:dyDescent="0.25">
      <c r="A33" s="1" t="s">
        <v>433</v>
      </c>
      <c r="B33" s="2" t="s">
        <v>562</v>
      </c>
      <c r="C33" s="1" t="s">
        <v>5</v>
      </c>
      <c r="D33" s="1">
        <v>11</v>
      </c>
      <c r="E33" s="1" t="s">
        <v>548</v>
      </c>
      <c r="F33" s="1" t="s">
        <v>548</v>
      </c>
      <c r="G33" s="3" t="s">
        <v>1306</v>
      </c>
      <c r="I33" s="5" t="s">
        <v>1307</v>
      </c>
      <c r="M33" s="1" t="s">
        <v>946</v>
      </c>
      <c r="N33" s="1">
        <v>2</v>
      </c>
      <c r="O33" s="1" t="s">
        <v>426</v>
      </c>
      <c r="P33" s="1">
        <v>1</v>
      </c>
      <c r="S33" s="1">
        <v>1</v>
      </c>
      <c r="V33" s="4">
        <f t="shared" si="0"/>
        <v>0</v>
      </c>
      <c r="X33" s="23">
        <f t="shared" si="1"/>
        <v>0</v>
      </c>
      <c r="Y33" s="23">
        <f t="shared" si="2"/>
        <v>0</v>
      </c>
    </row>
    <row r="34" spans="1:25" x14ac:dyDescent="0.25">
      <c r="A34" s="1" t="s">
        <v>433</v>
      </c>
      <c r="B34" s="2" t="s">
        <v>562</v>
      </c>
      <c r="C34" s="1" t="s">
        <v>5</v>
      </c>
      <c r="D34" s="1">
        <v>11</v>
      </c>
      <c r="E34" s="1" t="s">
        <v>548</v>
      </c>
      <c r="F34" s="1" t="s">
        <v>548</v>
      </c>
      <c r="G34" s="3" t="s">
        <v>1304</v>
      </c>
      <c r="I34" s="5" t="s">
        <v>1305</v>
      </c>
      <c r="M34" s="1" t="s">
        <v>946</v>
      </c>
      <c r="N34" s="1">
        <v>1</v>
      </c>
      <c r="O34" s="1" t="s">
        <v>426</v>
      </c>
      <c r="P34" s="1">
        <v>1</v>
      </c>
      <c r="S34" s="1">
        <v>1</v>
      </c>
      <c r="V34" s="4">
        <f t="shared" si="0"/>
        <v>0</v>
      </c>
      <c r="X34" s="23">
        <f t="shared" si="1"/>
        <v>0</v>
      </c>
      <c r="Y34" s="23">
        <f t="shared" si="2"/>
        <v>0</v>
      </c>
    </row>
    <row r="35" spans="1:25" x14ac:dyDescent="0.25">
      <c r="A35" s="1" t="s">
        <v>433</v>
      </c>
      <c r="B35" s="2" t="s">
        <v>562</v>
      </c>
      <c r="C35" s="1" t="s">
        <v>5</v>
      </c>
      <c r="D35" s="1">
        <v>11</v>
      </c>
      <c r="E35" s="1" t="s">
        <v>548</v>
      </c>
      <c r="F35" s="1" t="s">
        <v>548</v>
      </c>
      <c r="G35" s="3" t="s">
        <v>1312</v>
      </c>
      <c r="I35" s="5" t="s">
        <v>1313</v>
      </c>
      <c r="M35" s="1" t="s">
        <v>946</v>
      </c>
      <c r="N35" s="1">
        <v>1</v>
      </c>
      <c r="O35" s="1" t="s">
        <v>426</v>
      </c>
      <c r="P35" s="1">
        <v>1</v>
      </c>
      <c r="S35" s="1">
        <v>1</v>
      </c>
      <c r="V35" s="4">
        <f t="shared" si="0"/>
        <v>0</v>
      </c>
      <c r="X35" s="23">
        <f t="shared" si="1"/>
        <v>0</v>
      </c>
      <c r="Y35" s="23">
        <f t="shared" si="2"/>
        <v>0</v>
      </c>
    </row>
    <row r="36" spans="1:25" x14ac:dyDescent="0.25">
      <c r="A36" s="1" t="s">
        <v>433</v>
      </c>
      <c r="B36" s="2" t="s">
        <v>562</v>
      </c>
      <c r="C36" s="1" t="s">
        <v>5</v>
      </c>
      <c r="D36" s="1">
        <v>11</v>
      </c>
      <c r="E36" s="1" t="s">
        <v>548</v>
      </c>
      <c r="F36" s="1" t="s">
        <v>548</v>
      </c>
      <c r="G36" s="3" t="s">
        <v>2968</v>
      </c>
      <c r="I36" s="5" t="s">
        <v>994</v>
      </c>
      <c r="M36" s="1" t="s">
        <v>946</v>
      </c>
      <c r="N36" s="1">
        <v>1</v>
      </c>
      <c r="O36" s="1" t="s">
        <v>426</v>
      </c>
      <c r="P36" s="1">
        <v>1</v>
      </c>
      <c r="S36" s="1">
        <v>1</v>
      </c>
      <c r="V36" s="4">
        <f t="shared" si="0"/>
        <v>0</v>
      </c>
      <c r="X36" s="23">
        <f t="shared" si="1"/>
        <v>0</v>
      </c>
      <c r="Y36" s="23">
        <f t="shared" si="2"/>
        <v>0</v>
      </c>
    </row>
    <row r="37" spans="1:25" x14ac:dyDescent="0.25">
      <c r="A37" s="1" t="s">
        <v>433</v>
      </c>
      <c r="B37" s="2">
        <v>10</v>
      </c>
      <c r="C37" s="1" t="s">
        <v>5</v>
      </c>
      <c r="D37" s="1">
        <v>12</v>
      </c>
      <c r="E37" s="1" t="s">
        <v>548</v>
      </c>
      <c r="F37" s="1" t="s">
        <v>548</v>
      </c>
      <c r="G37" s="3" t="s">
        <v>1298</v>
      </c>
      <c r="I37" s="5" t="s">
        <v>1299</v>
      </c>
      <c r="M37" s="1" t="s">
        <v>946</v>
      </c>
      <c r="N37" s="1">
        <v>1</v>
      </c>
      <c r="O37" s="1" t="s">
        <v>426</v>
      </c>
      <c r="P37" s="1">
        <v>1</v>
      </c>
      <c r="S37" s="1">
        <v>1</v>
      </c>
      <c r="V37" s="4">
        <f t="shared" si="0"/>
        <v>0</v>
      </c>
      <c r="X37" s="23">
        <f t="shared" si="1"/>
        <v>0</v>
      </c>
      <c r="Y37" s="23">
        <f t="shared" si="2"/>
        <v>0</v>
      </c>
    </row>
    <row r="38" spans="1:25" x14ac:dyDescent="0.25">
      <c r="A38" s="1" t="s">
        <v>433</v>
      </c>
      <c r="B38" s="2" t="s">
        <v>562</v>
      </c>
      <c r="C38" s="1" t="s">
        <v>5</v>
      </c>
      <c r="D38" s="2">
        <v>12</v>
      </c>
      <c r="E38" s="1" t="s">
        <v>548</v>
      </c>
      <c r="F38" s="1" t="s">
        <v>725</v>
      </c>
      <c r="G38" s="3" t="s">
        <v>945</v>
      </c>
      <c r="I38" s="5" t="s">
        <v>726</v>
      </c>
      <c r="M38" s="1" t="s">
        <v>946</v>
      </c>
      <c r="N38" s="1">
        <v>1</v>
      </c>
      <c r="O38" s="1" t="s">
        <v>426</v>
      </c>
      <c r="P38" s="1">
        <v>1</v>
      </c>
      <c r="S38" s="1">
        <v>1</v>
      </c>
      <c r="V38" s="4">
        <f t="shared" si="0"/>
        <v>0</v>
      </c>
      <c r="X38" s="23">
        <f t="shared" si="1"/>
        <v>0</v>
      </c>
      <c r="Y38" s="23">
        <f t="shared" si="2"/>
        <v>0</v>
      </c>
    </row>
    <row r="39" spans="1:25" x14ac:dyDescent="0.25">
      <c r="A39" s="1" t="s">
        <v>433</v>
      </c>
      <c r="B39" s="1">
        <v>10</v>
      </c>
      <c r="C39" s="1" t="s">
        <v>5</v>
      </c>
      <c r="D39" s="1">
        <v>13</v>
      </c>
      <c r="E39" s="1" t="s">
        <v>548</v>
      </c>
      <c r="F39" s="1" t="s">
        <v>548</v>
      </c>
      <c r="G39" s="3" t="s">
        <v>2969</v>
      </c>
      <c r="I39" s="5" t="s">
        <v>2022</v>
      </c>
      <c r="M39" s="1" t="s">
        <v>946</v>
      </c>
      <c r="N39" s="1">
        <v>7</v>
      </c>
      <c r="O39" s="1" t="s">
        <v>426</v>
      </c>
      <c r="P39" s="1">
        <v>1</v>
      </c>
      <c r="S39" s="1">
        <v>1</v>
      </c>
      <c r="V39" s="4">
        <f t="shared" si="0"/>
        <v>0</v>
      </c>
      <c r="X39" s="23">
        <f t="shared" si="1"/>
        <v>0</v>
      </c>
      <c r="Y39" s="23">
        <f t="shared" si="2"/>
        <v>0</v>
      </c>
    </row>
    <row r="40" spans="1:25" x14ac:dyDescent="0.25">
      <c r="A40" s="1" t="s">
        <v>433</v>
      </c>
      <c r="B40" s="2" t="s">
        <v>562</v>
      </c>
      <c r="C40" s="1" t="s">
        <v>5</v>
      </c>
      <c r="D40" s="2">
        <v>13</v>
      </c>
      <c r="E40" s="1" t="s">
        <v>548</v>
      </c>
      <c r="F40" s="1" t="s">
        <v>548</v>
      </c>
      <c r="G40" s="3">
        <v>701584</v>
      </c>
      <c r="I40" s="5" t="s">
        <v>1693</v>
      </c>
      <c r="M40" s="1" t="s">
        <v>946</v>
      </c>
      <c r="N40" s="1">
        <v>1</v>
      </c>
      <c r="O40" s="1" t="s">
        <v>426</v>
      </c>
      <c r="P40" s="1">
        <v>1</v>
      </c>
      <c r="S40" s="1">
        <v>1</v>
      </c>
      <c r="V40" s="4">
        <f t="shared" si="0"/>
        <v>0</v>
      </c>
      <c r="X40" s="23">
        <f t="shared" si="1"/>
        <v>0</v>
      </c>
      <c r="Y40" s="23">
        <f t="shared" si="2"/>
        <v>0</v>
      </c>
    </row>
    <row r="41" spans="1:25" x14ac:dyDescent="0.25">
      <c r="A41" s="1" t="s">
        <v>433</v>
      </c>
      <c r="B41" s="2" t="s">
        <v>562</v>
      </c>
      <c r="C41" s="1" t="s">
        <v>5</v>
      </c>
      <c r="D41" s="1">
        <v>13</v>
      </c>
      <c r="E41" s="1" t="s">
        <v>548</v>
      </c>
      <c r="F41" s="1" t="s">
        <v>548</v>
      </c>
      <c r="G41" s="3" t="s">
        <v>1295</v>
      </c>
      <c r="I41" s="5" t="s">
        <v>1297</v>
      </c>
      <c r="M41" s="1" t="s">
        <v>1296</v>
      </c>
      <c r="N41" s="1">
        <v>1</v>
      </c>
      <c r="O41" s="1" t="s">
        <v>426</v>
      </c>
      <c r="P41" s="1">
        <v>1</v>
      </c>
      <c r="S41" s="1">
        <v>1</v>
      </c>
      <c r="V41" s="4">
        <f t="shared" si="0"/>
        <v>0</v>
      </c>
      <c r="X41" s="23">
        <f t="shared" si="1"/>
        <v>0</v>
      </c>
      <c r="Y41" s="23">
        <f t="shared" si="2"/>
        <v>0</v>
      </c>
    </row>
    <row r="42" spans="1:25" x14ac:dyDescent="0.25">
      <c r="A42" s="1" t="s">
        <v>433</v>
      </c>
      <c r="B42" s="2" t="s">
        <v>562</v>
      </c>
      <c r="C42" s="1" t="s">
        <v>5</v>
      </c>
      <c r="D42" s="1">
        <v>13</v>
      </c>
      <c r="E42" s="1" t="s">
        <v>548</v>
      </c>
      <c r="F42" s="1" t="s">
        <v>548</v>
      </c>
      <c r="G42" s="3" t="s">
        <v>1293</v>
      </c>
      <c r="I42" s="5" t="s">
        <v>1294</v>
      </c>
      <c r="M42" s="1" t="s">
        <v>946</v>
      </c>
      <c r="N42" s="1">
        <v>20</v>
      </c>
      <c r="O42" s="1" t="s">
        <v>426</v>
      </c>
      <c r="P42" s="1">
        <v>20</v>
      </c>
      <c r="S42" s="1">
        <v>1</v>
      </c>
      <c r="V42" s="4">
        <f t="shared" si="0"/>
        <v>0</v>
      </c>
      <c r="X42" s="23">
        <f t="shared" si="1"/>
        <v>0</v>
      </c>
      <c r="Y42" s="23">
        <f t="shared" si="2"/>
        <v>0</v>
      </c>
    </row>
    <row r="43" spans="1:25" x14ac:dyDescent="0.25">
      <c r="A43" s="1" t="s">
        <v>433</v>
      </c>
      <c r="B43" s="2" t="s">
        <v>562</v>
      </c>
      <c r="C43" s="1" t="s">
        <v>5</v>
      </c>
      <c r="D43" s="1">
        <v>13</v>
      </c>
      <c r="E43" s="1" t="s">
        <v>548</v>
      </c>
      <c r="F43" s="1" t="s">
        <v>548</v>
      </c>
      <c r="G43" s="3" t="s">
        <v>1291</v>
      </c>
      <c r="I43" s="5" t="s">
        <v>1292</v>
      </c>
      <c r="M43" s="1" t="s">
        <v>946</v>
      </c>
      <c r="N43" s="1">
        <v>20</v>
      </c>
      <c r="O43" s="1" t="s">
        <v>426</v>
      </c>
      <c r="P43" s="1">
        <v>20</v>
      </c>
      <c r="S43" s="1">
        <v>1</v>
      </c>
      <c r="V43" s="4">
        <f t="shared" si="0"/>
        <v>0</v>
      </c>
      <c r="X43" s="23">
        <f t="shared" si="1"/>
        <v>0</v>
      </c>
      <c r="Y43" s="23">
        <f t="shared" si="2"/>
        <v>0</v>
      </c>
    </row>
    <row r="44" spans="1:25" x14ac:dyDescent="0.25">
      <c r="A44" s="1" t="s">
        <v>433</v>
      </c>
      <c r="B44" s="2" t="s">
        <v>562</v>
      </c>
      <c r="C44" s="1" t="s">
        <v>5</v>
      </c>
      <c r="D44" s="1">
        <v>13</v>
      </c>
      <c r="E44" s="1" t="s">
        <v>548</v>
      </c>
      <c r="F44" s="1" t="s">
        <v>548</v>
      </c>
      <c r="G44" s="3" t="s">
        <v>1289</v>
      </c>
      <c r="I44" s="5" t="s">
        <v>1290</v>
      </c>
      <c r="M44" s="1" t="s">
        <v>946</v>
      </c>
      <c r="N44" s="1">
        <v>20</v>
      </c>
      <c r="O44" s="1" t="s">
        <v>426</v>
      </c>
      <c r="P44" s="1">
        <v>20</v>
      </c>
      <c r="S44" s="1">
        <v>1</v>
      </c>
      <c r="V44" s="4">
        <f t="shared" si="0"/>
        <v>0</v>
      </c>
      <c r="X44" s="23">
        <f t="shared" si="1"/>
        <v>0</v>
      </c>
      <c r="Y44" s="23">
        <f t="shared" si="2"/>
        <v>0</v>
      </c>
    </row>
    <row r="45" spans="1:25" x14ac:dyDescent="0.25">
      <c r="A45" s="1" t="s">
        <v>433</v>
      </c>
      <c r="B45" s="2" t="s">
        <v>562</v>
      </c>
      <c r="C45" s="1" t="s">
        <v>5</v>
      </c>
      <c r="D45" s="1">
        <v>13</v>
      </c>
      <c r="E45" s="1" t="s">
        <v>548</v>
      </c>
      <c r="F45" s="1" t="s">
        <v>548</v>
      </c>
      <c r="G45" s="3" t="s">
        <v>1287</v>
      </c>
      <c r="I45" s="5" t="s">
        <v>1288</v>
      </c>
      <c r="M45" s="1" t="s">
        <v>946</v>
      </c>
      <c r="N45" s="1">
        <v>20</v>
      </c>
      <c r="O45" s="1" t="s">
        <v>426</v>
      </c>
      <c r="P45" s="1">
        <v>20</v>
      </c>
      <c r="S45" s="1">
        <v>1</v>
      </c>
      <c r="V45" s="4">
        <f t="shared" ref="V45:V108" si="3">U45*N45</f>
        <v>0</v>
      </c>
      <c r="X45" s="23">
        <f t="shared" ref="X45:X80" si="4">U45*(1-W45)</f>
        <v>0</v>
      </c>
      <c r="Y45" s="23">
        <f t="shared" ref="Y45:Y80" si="5">X45*N45</f>
        <v>0</v>
      </c>
    </row>
    <row r="46" spans="1:25" x14ac:dyDescent="0.25">
      <c r="A46" s="1" t="s">
        <v>433</v>
      </c>
      <c r="B46" s="2" t="s">
        <v>562</v>
      </c>
      <c r="C46" s="1" t="s">
        <v>5</v>
      </c>
      <c r="D46" s="1">
        <v>13</v>
      </c>
      <c r="E46" s="1" t="s">
        <v>548</v>
      </c>
      <c r="F46" s="1" t="s">
        <v>548</v>
      </c>
      <c r="G46" s="3" t="s">
        <v>1285</v>
      </c>
      <c r="I46" s="5" t="s">
        <v>1286</v>
      </c>
      <c r="M46" s="1" t="s">
        <v>946</v>
      </c>
      <c r="N46" s="1">
        <v>20</v>
      </c>
      <c r="O46" s="1" t="s">
        <v>426</v>
      </c>
      <c r="P46" s="1">
        <v>20</v>
      </c>
      <c r="S46" s="1">
        <v>1</v>
      </c>
      <c r="V46" s="4">
        <f t="shared" si="3"/>
        <v>0</v>
      </c>
      <c r="X46" s="23">
        <f t="shared" si="4"/>
        <v>0</v>
      </c>
      <c r="Y46" s="23">
        <f t="shared" si="5"/>
        <v>0</v>
      </c>
    </row>
    <row r="47" spans="1:25" x14ac:dyDescent="0.25">
      <c r="A47" s="1" t="s">
        <v>433</v>
      </c>
      <c r="B47" s="2" t="s">
        <v>562</v>
      </c>
      <c r="C47" s="1" t="s">
        <v>5</v>
      </c>
      <c r="D47" s="1">
        <v>13</v>
      </c>
      <c r="E47" s="1" t="s">
        <v>548</v>
      </c>
      <c r="F47" s="1" t="s">
        <v>548</v>
      </c>
      <c r="G47" s="3" t="s">
        <v>1283</v>
      </c>
      <c r="I47" s="5" t="s">
        <v>1284</v>
      </c>
      <c r="M47" s="1" t="s">
        <v>946</v>
      </c>
      <c r="N47" s="1">
        <v>20</v>
      </c>
      <c r="O47" s="1" t="s">
        <v>426</v>
      </c>
      <c r="P47" s="1">
        <v>20</v>
      </c>
      <c r="S47" s="1">
        <v>1</v>
      </c>
      <c r="V47" s="4">
        <f t="shared" si="3"/>
        <v>0</v>
      </c>
      <c r="X47" s="23">
        <f t="shared" si="4"/>
        <v>0</v>
      </c>
      <c r="Y47" s="23">
        <f t="shared" si="5"/>
        <v>0</v>
      </c>
    </row>
    <row r="48" spans="1:25" x14ac:dyDescent="0.25">
      <c r="A48" s="1" t="s">
        <v>433</v>
      </c>
      <c r="B48" s="2" t="s">
        <v>562</v>
      </c>
      <c r="C48" s="1" t="s">
        <v>5</v>
      </c>
      <c r="D48" s="1">
        <v>13</v>
      </c>
      <c r="E48" s="1" t="s">
        <v>548</v>
      </c>
      <c r="F48" s="1" t="s">
        <v>548</v>
      </c>
      <c r="G48" s="3" t="s">
        <v>1281</v>
      </c>
      <c r="I48" s="5" t="s">
        <v>1282</v>
      </c>
      <c r="M48" s="1" t="s">
        <v>946</v>
      </c>
      <c r="N48" s="1">
        <v>13</v>
      </c>
      <c r="O48" s="1" t="s">
        <v>426</v>
      </c>
      <c r="P48" s="1">
        <v>13</v>
      </c>
      <c r="S48" s="1">
        <v>1</v>
      </c>
      <c r="V48" s="4">
        <f t="shared" si="3"/>
        <v>0</v>
      </c>
      <c r="X48" s="23">
        <f t="shared" si="4"/>
        <v>0</v>
      </c>
      <c r="Y48" s="23">
        <f t="shared" si="5"/>
        <v>0</v>
      </c>
    </row>
    <row r="49" spans="1:27" x14ac:dyDescent="0.25">
      <c r="A49" s="1" t="s">
        <v>433</v>
      </c>
      <c r="B49" s="2" t="s">
        <v>562</v>
      </c>
      <c r="C49" s="1" t="s">
        <v>5</v>
      </c>
      <c r="D49" s="1">
        <v>13</v>
      </c>
      <c r="E49" s="1" t="s">
        <v>548</v>
      </c>
      <c r="F49" s="1" t="s">
        <v>548</v>
      </c>
      <c r="G49" s="3" t="s">
        <v>1279</v>
      </c>
      <c r="I49" s="5" t="s">
        <v>1280</v>
      </c>
      <c r="M49" s="1" t="s">
        <v>946</v>
      </c>
      <c r="N49" s="1">
        <v>13</v>
      </c>
      <c r="O49" s="1" t="s">
        <v>426</v>
      </c>
      <c r="P49" s="1">
        <v>13</v>
      </c>
      <c r="S49" s="1">
        <v>1</v>
      </c>
      <c r="V49" s="4">
        <f t="shared" si="3"/>
        <v>0</v>
      </c>
      <c r="X49" s="23">
        <f t="shared" si="4"/>
        <v>0</v>
      </c>
      <c r="Y49" s="23">
        <f t="shared" si="5"/>
        <v>0</v>
      </c>
    </row>
    <row r="50" spans="1:27" x14ac:dyDescent="0.25">
      <c r="A50" s="1" t="s">
        <v>433</v>
      </c>
      <c r="B50" s="2" t="s">
        <v>562</v>
      </c>
      <c r="C50" s="1" t="s">
        <v>5</v>
      </c>
      <c r="D50" s="1">
        <v>13</v>
      </c>
      <c r="E50" s="1" t="s">
        <v>548</v>
      </c>
      <c r="F50" s="1" t="s">
        <v>548</v>
      </c>
      <c r="G50" s="3" t="s">
        <v>1277</v>
      </c>
      <c r="I50" s="5" t="s">
        <v>1278</v>
      </c>
      <c r="M50" s="1" t="s">
        <v>946</v>
      </c>
      <c r="N50" s="1">
        <v>13</v>
      </c>
      <c r="O50" s="1" t="s">
        <v>426</v>
      </c>
      <c r="P50" s="1">
        <v>13</v>
      </c>
      <c r="S50" s="1">
        <v>1</v>
      </c>
      <c r="V50" s="4">
        <f t="shared" si="3"/>
        <v>0</v>
      </c>
      <c r="X50" s="23">
        <f t="shared" si="4"/>
        <v>0</v>
      </c>
      <c r="Y50" s="23">
        <f t="shared" si="5"/>
        <v>0</v>
      </c>
    </row>
    <row r="51" spans="1:27" x14ac:dyDescent="0.25">
      <c r="A51" s="1" t="s">
        <v>433</v>
      </c>
      <c r="B51" s="2" t="s">
        <v>562</v>
      </c>
      <c r="C51" s="1" t="s">
        <v>5</v>
      </c>
      <c r="D51" s="1">
        <v>13</v>
      </c>
      <c r="E51" s="1" t="s">
        <v>548</v>
      </c>
      <c r="F51" s="1" t="s">
        <v>548</v>
      </c>
      <c r="G51" s="3" t="s">
        <v>1275</v>
      </c>
      <c r="I51" s="5" t="s">
        <v>1276</v>
      </c>
      <c r="M51" s="1" t="s">
        <v>946</v>
      </c>
      <c r="N51" s="1">
        <v>13</v>
      </c>
      <c r="O51" s="1" t="s">
        <v>426</v>
      </c>
      <c r="P51" s="1">
        <v>13</v>
      </c>
      <c r="S51" s="1">
        <v>1</v>
      </c>
      <c r="V51" s="4">
        <f t="shared" si="3"/>
        <v>0</v>
      </c>
      <c r="X51" s="23">
        <f t="shared" si="4"/>
        <v>0</v>
      </c>
      <c r="Y51" s="23">
        <f t="shared" si="5"/>
        <v>0</v>
      </c>
    </row>
    <row r="52" spans="1:27" x14ac:dyDescent="0.25">
      <c r="A52" s="1" t="s">
        <v>433</v>
      </c>
      <c r="B52" s="2" t="s">
        <v>562</v>
      </c>
      <c r="C52" s="1" t="s">
        <v>5</v>
      </c>
      <c r="D52" s="1">
        <v>13</v>
      </c>
      <c r="E52" s="1" t="s">
        <v>548</v>
      </c>
      <c r="F52" s="1" t="s">
        <v>548</v>
      </c>
      <c r="G52" s="3" t="s">
        <v>1273</v>
      </c>
      <c r="I52" s="5" t="s">
        <v>1274</v>
      </c>
      <c r="M52" s="1" t="s">
        <v>946</v>
      </c>
      <c r="N52" s="1">
        <v>13</v>
      </c>
      <c r="O52" s="1" t="s">
        <v>426</v>
      </c>
      <c r="P52" s="1">
        <v>13</v>
      </c>
      <c r="S52" s="1">
        <v>1</v>
      </c>
      <c r="V52" s="4">
        <f t="shared" si="3"/>
        <v>0</v>
      </c>
      <c r="X52" s="23">
        <f t="shared" si="4"/>
        <v>0</v>
      </c>
      <c r="Y52" s="23">
        <f t="shared" si="5"/>
        <v>0</v>
      </c>
    </row>
    <row r="53" spans="1:27" x14ac:dyDescent="0.25">
      <c r="A53" s="1" t="s">
        <v>433</v>
      </c>
      <c r="B53" s="2" t="s">
        <v>562</v>
      </c>
      <c r="C53" s="1" t="s">
        <v>5</v>
      </c>
      <c r="D53" s="1">
        <v>13</v>
      </c>
      <c r="E53" s="1" t="s">
        <v>548</v>
      </c>
      <c r="F53" s="1" t="s">
        <v>548</v>
      </c>
      <c r="G53" s="3" t="s">
        <v>1271</v>
      </c>
      <c r="I53" s="5" t="s">
        <v>1272</v>
      </c>
      <c r="M53" s="1" t="s">
        <v>946</v>
      </c>
      <c r="N53" s="1">
        <v>13</v>
      </c>
      <c r="O53" s="1" t="s">
        <v>426</v>
      </c>
      <c r="P53" s="1">
        <v>13</v>
      </c>
      <c r="S53" s="1">
        <v>1</v>
      </c>
      <c r="V53" s="4">
        <f t="shared" si="3"/>
        <v>0</v>
      </c>
      <c r="X53" s="23">
        <f t="shared" si="4"/>
        <v>0</v>
      </c>
      <c r="Y53" s="23">
        <f t="shared" si="5"/>
        <v>0</v>
      </c>
    </row>
    <row r="54" spans="1:27" x14ac:dyDescent="0.25">
      <c r="A54" s="1" t="s">
        <v>433</v>
      </c>
      <c r="B54" s="2" t="s">
        <v>562</v>
      </c>
      <c r="C54" s="1" t="s">
        <v>5</v>
      </c>
      <c r="D54" s="1">
        <v>13</v>
      </c>
      <c r="E54" s="1" t="s">
        <v>548</v>
      </c>
      <c r="F54" s="1" t="s">
        <v>548</v>
      </c>
      <c r="G54" s="3" t="s">
        <v>1269</v>
      </c>
      <c r="I54" s="5" t="s">
        <v>1270</v>
      </c>
      <c r="M54" s="1" t="s">
        <v>946</v>
      </c>
      <c r="N54" s="1">
        <v>13</v>
      </c>
      <c r="O54" s="1" t="s">
        <v>426</v>
      </c>
      <c r="P54" s="1">
        <v>13</v>
      </c>
      <c r="S54" s="1">
        <v>1</v>
      </c>
      <c r="V54" s="4">
        <f t="shared" si="3"/>
        <v>0</v>
      </c>
      <c r="X54" s="23">
        <f t="shared" si="4"/>
        <v>0</v>
      </c>
      <c r="Y54" s="23">
        <f t="shared" si="5"/>
        <v>0</v>
      </c>
    </row>
    <row r="55" spans="1:27" x14ac:dyDescent="0.25">
      <c r="A55" s="1" t="s">
        <v>433</v>
      </c>
      <c r="B55" s="2" t="s">
        <v>562</v>
      </c>
      <c r="C55" s="1" t="s">
        <v>5</v>
      </c>
      <c r="D55" s="1">
        <v>13</v>
      </c>
      <c r="E55" s="1" t="s">
        <v>548</v>
      </c>
      <c r="F55" s="1" t="s">
        <v>548</v>
      </c>
      <c r="G55" s="3" t="s">
        <v>1267</v>
      </c>
      <c r="I55" s="5" t="s">
        <v>1268</v>
      </c>
      <c r="M55" s="1" t="s">
        <v>946</v>
      </c>
      <c r="N55" s="1">
        <v>13</v>
      </c>
      <c r="O55" s="1" t="s">
        <v>426</v>
      </c>
      <c r="P55" s="1">
        <v>13</v>
      </c>
      <c r="S55" s="1">
        <v>1</v>
      </c>
      <c r="V55" s="4">
        <f t="shared" si="3"/>
        <v>0</v>
      </c>
      <c r="X55" s="23">
        <f t="shared" si="4"/>
        <v>0</v>
      </c>
      <c r="Y55" s="23">
        <f t="shared" si="5"/>
        <v>0</v>
      </c>
    </row>
    <row r="56" spans="1:27" x14ac:dyDescent="0.25">
      <c r="A56" s="1" t="s">
        <v>433</v>
      </c>
      <c r="B56" s="2" t="s">
        <v>562</v>
      </c>
      <c r="C56" s="1" t="s">
        <v>5</v>
      </c>
      <c r="D56" s="1">
        <v>13</v>
      </c>
      <c r="E56" s="1" t="s">
        <v>548</v>
      </c>
      <c r="F56" s="1" t="s">
        <v>548</v>
      </c>
      <c r="G56" s="3" t="s">
        <v>1265</v>
      </c>
      <c r="I56" s="5" t="s">
        <v>1266</v>
      </c>
      <c r="M56" s="1" t="s">
        <v>946</v>
      </c>
      <c r="N56" s="1">
        <v>13</v>
      </c>
      <c r="O56" s="1" t="s">
        <v>426</v>
      </c>
      <c r="P56" s="1">
        <v>13</v>
      </c>
      <c r="S56" s="1">
        <v>1</v>
      </c>
      <c r="V56" s="4">
        <f t="shared" si="3"/>
        <v>0</v>
      </c>
      <c r="X56" s="23">
        <f t="shared" si="4"/>
        <v>0</v>
      </c>
      <c r="Y56" s="23">
        <f t="shared" si="5"/>
        <v>0</v>
      </c>
    </row>
    <row r="57" spans="1:27" x14ac:dyDescent="0.25">
      <c r="A57" s="1" t="s">
        <v>433</v>
      </c>
      <c r="B57" s="2" t="s">
        <v>562</v>
      </c>
      <c r="C57" s="1" t="s">
        <v>5</v>
      </c>
      <c r="D57" s="1">
        <v>13</v>
      </c>
      <c r="E57" s="1" t="s">
        <v>548</v>
      </c>
      <c r="F57" s="1" t="s">
        <v>548</v>
      </c>
      <c r="G57" s="3" t="s">
        <v>1263</v>
      </c>
      <c r="I57" s="5" t="s">
        <v>1264</v>
      </c>
      <c r="M57" s="1" t="s">
        <v>946</v>
      </c>
      <c r="N57" s="1">
        <v>10</v>
      </c>
      <c r="O57" s="1" t="s">
        <v>426</v>
      </c>
      <c r="P57" s="1">
        <v>10</v>
      </c>
      <c r="S57" s="1">
        <v>1</v>
      </c>
      <c r="V57" s="4">
        <f t="shared" si="3"/>
        <v>0</v>
      </c>
      <c r="X57" s="23">
        <f t="shared" si="4"/>
        <v>0</v>
      </c>
      <c r="Y57" s="23">
        <f t="shared" si="5"/>
        <v>0</v>
      </c>
    </row>
    <row r="58" spans="1:27" x14ac:dyDescent="0.25">
      <c r="A58" s="1" t="s">
        <v>433</v>
      </c>
      <c r="B58" s="2" t="s">
        <v>562</v>
      </c>
      <c r="C58" s="1" t="s">
        <v>5</v>
      </c>
      <c r="D58" s="1">
        <v>13</v>
      </c>
      <c r="E58" s="1" t="s">
        <v>548</v>
      </c>
      <c r="F58" s="1" t="s">
        <v>548</v>
      </c>
      <c r="G58" s="3" t="s">
        <v>1261</v>
      </c>
      <c r="I58" s="5" t="s">
        <v>1262</v>
      </c>
      <c r="M58" s="1" t="s">
        <v>946</v>
      </c>
      <c r="N58" s="1">
        <v>10</v>
      </c>
      <c r="O58" s="1" t="s">
        <v>426</v>
      </c>
      <c r="P58" s="1">
        <v>10</v>
      </c>
      <c r="S58" s="1">
        <v>1</v>
      </c>
      <c r="V58" s="4">
        <f t="shared" si="3"/>
        <v>0</v>
      </c>
      <c r="X58" s="23">
        <f t="shared" si="4"/>
        <v>0</v>
      </c>
      <c r="Y58" s="23">
        <f t="shared" si="5"/>
        <v>0</v>
      </c>
    </row>
    <row r="59" spans="1:27" s="16" customFormat="1" x14ac:dyDescent="0.25">
      <c r="A59" s="1" t="s">
        <v>433</v>
      </c>
      <c r="B59" s="2" t="s">
        <v>562</v>
      </c>
      <c r="C59" s="1" t="s">
        <v>5</v>
      </c>
      <c r="D59" s="1">
        <v>13</v>
      </c>
      <c r="E59" s="1" t="s">
        <v>548</v>
      </c>
      <c r="F59" s="1" t="s">
        <v>548</v>
      </c>
      <c r="G59" s="3" t="s">
        <v>1259</v>
      </c>
      <c r="H59" s="1"/>
      <c r="I59" s="5" t="s">
        <v>1260</v>
      </c>
      <c r="J59" s="5"/>
      <c r="K59" s="5"/>
      <c r="L59" s="1"/>
      <c r="M59" s="1" t="s">
        <v>946</v>
      </c>
      <c r="N59" s="1">
        <v>10</v>
      </c>
      <c r="O59" s="1" t="s">
        <v>426</v>
      </c>
      <c r="P59" s="1">
        <v>10</v>
      </c>
      <c r="Q59" s="1"/>
      <c r="R59" s="1"/>
      <c r="S59" s="1">
        <v>1</v>
      </c>
      <c r="T59" s="1"/>
      <c r="U59" s="4"/>
      <c r="V59" s="4">
        <f t="shared" si="3"/>
        <v>0</v>
      </c>
      <c r="W59" s="33"/>
      <c r="X59" s="23">
        <f t="shared" si="4"/>
        <v>0</v>
      </c>
      <c r="Y59" s="23">
        <f t="shared" si="5"/>
        <v>0</v>
      </c>
      <c r="Z59" s="1"/>
      <c r="AA59" s="1"/>
    </row>
    <row r="60" spans="1:27" x14ac:dyDescent="0.25">
      <c r="A60" s="1" t="s">
        <v>433</v>
      </c>
      <c r="B60" s="2" t="s">
        <v>562</v>
      </c>
      <c r="C60" s="1" t="s">
        <v>5</v>
      </c>
      <c r="D60" s="1">
        <v>13</v>
      </c>
      <c r="E60" s="1" t="s">
        <v>548</v>
      </c>
      <c r="F60" s="1" t="s">
        <v>548</v>
      </c>
      <c r="G60" s="3" t="s">
        <v>1257</v>
      </c>
      <c r="I60" s="5" t="s">
        <v>1258</v>
      </c>
      <c r="M60" s="1" t="s">
        <v>946</v>
      </c>
      <c r="N60" s="1">
        <v>10</v>
      </c>
      <c r="O60" s="1" t="s">
        <v>426</v>
      </c>
      <c r="P60" s="1">
        <v>10</v>
      </c>
      <c r="S60" s="1">
        <v>1</v>
      </c>
      <c r="V60" s="4">
        <f t="shared" si="3"/>
        <v>0</v>
      </c>
      <c r="X60" s="23">
        <f t="shared" si="4"/>
        <v>0</v>
      </c>
      <c r="Y60" s="23">
        <f t="shared" si="5"/>
        <v>0</v>
      </c>
    </row>
    <row r="61" spans="1:27" x14ac:dyDescent="0.25">
      <c r="A61" s="1" t="s">
        <v>433</v>
      </c>
      <c r="B61" s="2" t="s">
        <v>562</v>
      </c>
      <c r="C61" s="1" t="s">
        <v>5</v>
      </c>
      <c r="D61" s="1">
        <v>13</v>
      </c>
      <c r="E61" s="1" t="s">
        <v>548</v>
      </c>
      <c r="F61" s="1" t="s">
        <v>548</v>
      </c>
      <c r="G61" s="3" t="s">
        <v>1255</v>
      </c>
      <c r="I61" s="5" t="s">
        <v>1256</v>
      </c>
      <c r="M61" s="1" t="s">
        <v>946</v>
      </c>
      <c r="N61" s="1">
        <v>10</v>
      </c>
      <c r="O61" s="1" t="s">
        <v>426</v>
      </c>
      <c r="P61" s="1">
        <v>10</v>
      </c>
      <c r="S61" s="1">
        <v>1</v>
      </c>
      <c r="V61" s="4">
        <f t="shared" si="3"/>
        <v>0</v>
      </c>
      <c r="X61" s="23">
        <f t="shared" si="4"/>
        <v>0</v>
      </c>
      <c r="Y61" s="23">
        <f t="shared" si="5"/>
        <v>0</v>
      </c>
    </row>
    <row r="62" spans="1:27" x14ac:dyDescent="0.25">
      <c r="A62" s="1" t="s">
        <v>433</v>
      </c>
      <c r="B62" s="2" t="s">
        <v>562</v>
      </c>
      <c r="C62" s="1" t="s">
        <v>5</v>
      </c>
      <c r="D62" s="1">
        <v>13</v>
      </c>
      <c r="E62" s="1" t="s">
        <v>548</v>
      </c>
      <c r="F62" s="1" t="s">
        <v>548</v>
      </c>
      <c r="G62" s="3" t="s">
        <v>1253</v>
      </c>
      <c r="I62" s="5" t="s">
        <v>1254</v>
      </c>
      <c r="M62" s="1" t="s">
        <v>946</v>
      </c>
      <c r="N62" s="1">
        <v>10</v>
      </c>
      <c r="O62" s="1" t="s">
        <v>426</v>
      </c>
      <c r="P62" s="1">
        <v>10</v>
      </c>
      <c r="S62" s="1">
        <v>1</v>
      </c>
      <c r="V62" s="4">
        <f t="shared" si="3"/>
        <v>0</v>
      </c>
      <c r="X62" s="23">
        <f t="shared" si="4"/>
        <v>0</v>
      </c>
      <c r="Y62" s="23">
        <f t="shared" si="5"/>
        <v>0</v>
      </c>
    </row>
    <row r="63" spans="1:27" x14ac:dyDescent="0.25">
      <c r="A63" s="1" t="s">
        <v>433</v>
      </c>
      <c r="B63" s="2" t="s">
        <v>562</v>
      </c>
      <c r="C63" s="1" t="s">
        <v>5</v>
      </c>
      <c r="D63" s="1">
        <v>13</v>
      </c>
      <c r="E63" s="1" t="s">
        <v>548</v>
      </c>
      <c r="F63" s="1" t="s">
        <v>548</v>
      </c>
      <c r="G63" s="3" t="s">
        <v>1251</v>
      </c>
      <c r="I63" s="5" t="s">
        <v>1252</v>
      </c>
      <c r="M63" s="1" t="s">
        <v>946</v>
      </c>
      <c r="N63" s="1">
        <v>10</v>
      </c>
      <c r="O63" s="1" t="s">
        <v>426</v>
      </c>
      <c r="P63" s="1">
        <v>10</v>
      </c>
      <c r="S63" s="1">
        <v>1</v>
      </c>
      <c r="V63" s="4">
        <f t="shared" si="3"/>
        <v>0</v>
      </c>
      <c r="X63" s="23">
        <f t="shared" si="4"/>
        <v>0</v>
      </c>
      <c r="Y63" s="23">
        <f t="shared" si="5"/>
        <v>0</v>
      </c>
    </row>
    <row r="64" spans="1:27" x14ac:dyDescent="0.25">
      <c r="A64" s="1" t="s">
        <v>433</v>
      </c>
      <c r="B64" s="2" t="s">
        <v>562</v>
      </c>
      <c r="C64" s="1" t="s">
        <v>5</v>
      </c>
      <c r="D64" s="1">
        <v>13</v>
      </c>
      <c r="E64" s="1" t="s">
        <v>548</v>
      </c>
      <c r="F64" s="1" t="s">
        <v>548</v>
      </c>
      <c r="G64" s="3" t="s">
        <v>1249</v>
      </c>
      <c r="I64" s="5" t="s">
        <v>1250</v>
      </c>
      <c r="M64" s="1" t="s">
        <v>946</v>
      </c>
      <c r="N64" s="1">
        <v>10</v>
      </c>
      <c r="O64" s="1" t="s">
        <v>426</v>
      </c>
      <c r="P64" s="1">
        <v>10</v>
      </c>
      <c r="S64" s="1">
        <v>1</v>
      </c>
      <c r="V64" s="4">
        <f t="shared" si="3"/>
        <v>0</v>
      </c>
      <c r="X64" s="23">
        <f t="shared" si="4"/>
        <v>0</v>
      </c>
      <c r="Y64" s="23">
        <f t="shared" si="5"/>
        <v>0</v>
      </c>
    </row>
    <row r="65" spans="1:27" x14ac:dyDescent="0.25">
      <c r="A65" s="1" t="s">
        <v>433</v>
      </c>
      <c r="B65" s="2" t="s">
        <v>562</v>
      </c>
      <c r="C65" s="1" t="s">
        <v>5</v>
      </c>
      <c r="D65" s="1">
        <v>13</v>
      </c>
      <c r="E65" s="1" t="s">
        <v>548</v>
      </c>
      <c r="F65" s="1" t="s">
        <v>548</v>
      </c>
      <c r="G65" s="3" t="s">
        <v>1247</v>
      </c>
      <c r="I65" s="5" t="s">
        <v>1248</v>
      </c>
      <c r="M65" s="1" t="s">
        <v>946</v>
      </c>
      <c r="N65" s="1">
        <v>10</v>
      </c>
      <c r="O65" s="1" t="s">
        <v>426</v>
      </c>
      <c r="P65" s="1">
        <v>10</v>
      </c>
      <c r="S65" s="1">
        <v>1</v>
      </c>
      <c r="V65" s="4">
        <f t="shared" si="3"/>
        <v>0</v>
      </c>
      <c r="X65" s="23">
        <f t="shared" si="4"/>
        <v>0</v>
      </c>
      <c r="Y65" s="23">
        <f t="shared" si="5"/>
        <v>0</v>
      </c>
    </row>
    <row r="66" spans="1:27" x14ac:dyDescent="0.25">
      <c r="A66" s="1" t="s">
        <v>433</v>
      </c>
      <c r="B66" s="2" t="s">
        <v>562</v>
      </c>
      <c r="C66" s="1" t="s">
        <v>5</v>
      </c>
      <c r="D66" s="1">
        <v>13</v>
      </c>
      <c r="E66" s="1" t="s">
        <v>548</v>
      </c>
      <c r="F66" s="1" t="s">
        <v>548</v>
      </c>
      <c r="G66" s="3" t="s">
        <v>1245</v>
      </c>
      <c r="I66" s="5" t="s">
        <v>1246</v>
      </c>
      <c r="M66" s="1" t="s">
        <v>946</v>
      </c>
      <c r="N66" s="1">
        <v>10</v>
      </c>
      <c r="O66" s="1" t="s">
        <v>426</v>
      </c>
      <c r="P66" s="1">
        <v>10</v>
      </c>
      <c r="S66" s="1">
        <v>1</v>
      </c>
      <c r="V66" s="4">
        <f t="shared" si="3"/>
        <v>0</v>
      </c>
      <c r="X66" s="23">
        <f t="shared" si="4"/>
        <v>0</v>
      </c>
      <c r="Y66" s="23">
        <f t="shared" si="5"/>
        <v>0</v>
      </c>
    </row>
    <row r="67" spans="1:27" x14ac:dyDescent="0.25">
      <c r="A67" s="1" t="s">
        <v>433</v>
      </c>
      <c r="B67" s="2" t="s">
        <v>562</v>
      </c>
      <c r="C67" s="1" t="s">
        <v>5</v>
      </c>
      <c r="D67" s="1">
        <v>13</v>
      </c>
      <c r="E67" s="1" t="s">
        <v>548</v>
      </c>
      <c r="F67" s="1" t="s">
        <v>548</v>
      </c>
      <c r="G67" s="3" t="s">
        <v>1243</v>
      </c>
      <c r="I67" s="5" t="s">
        <v>1244</v>
      </c>
      <c r="M67" s="1" t="s">
        <v>946</v>
      </c>
      <c r="N67" s="1">
        <v>10</v>
      </c>
      <c r="O67" s="1" t="s">
        <v>426</v>
      </c>
      <c r="P67" s="1">
        <v>10</v>
      </c>
      <c r="S67" s="1">
        <v>1</v>
      </c>
      <c r="V67" s="4">
        <f t="shared" si="3"/>
        <v>0</v>
      </c>
      <c r="X67" s="23">
        <f t="shared" si="4"/>
        <v>0</v>
      </c>
      <c r="Y67" s="23">
        <f t="shared" si="5"/>
        <v>0</v>
      </c>
    </row>
    <row r="68" spans="1:27" x14ac:dyDescent="0.25">
      <c r="A68" s="1" t="s">
        <v>433</v>
      </c>
      <c r="B68" s="2" t="s">
        <v>562</v>
      </c>
      <c r="C68" s="1" t="s">
        <v>5</v>
      </c>
      <c r="D68" s="1">
        <v>13</v>
      </c>
      <c r="E68" s="1" t="s">
        <v>548</v>
      </c>
      <c r="F68" s="1" t="s">
        <v>548</v>
      </c>
      <c r="G68" s="3" t="s">
        <v>1241</v>
      </c>
      <c r="I68" s="5" t="s">
        <v>1242</v>
      </c>
      <c r="M68" s="1" t="s">
        <v>946</v>
      </c>
      <c r="N68" s="1">
        <v>10</v>
      </c>
      <c r="O68" s="1" t="s">
        <v>426</v>
      </c>
      <c r="P68" s="1">
        <v>10</v>
      </c>
      <c r="S68" s="1">
        <v>1</v>
      </c>
      <c r="V68" s="4">
        <f t="shared" si="3"/>
        <v>0</v>
      </c>
      <c r="X68" s="23">
        <f t="shared" si="4"/>
        <v>0</v>
      </c>
      <c r="Y68" s="23">
        <f t="shared" si="5"/>
        <v>0</v>
      </c>
    </row>
    <row r="69" spans="1:27" x14ac:dyDescent="0.25">
      <c r="A69" s="1" t="s">
        <v>433</v>
      </c>
      <c r="B69" s="2" t="s">
        <v>562</v>
      </c>
      <c r="C69" s="1" t="s">
        <v>5</v>
      </c>
      <c r="D69" s="1">
        <v>13</v>
      </c>
      <c r="E69" s="1" t="s">
        <v>548</v>
      </c>
      <c r="F69" s="1" t="s">
        <v>548</v>
      </c>
      <c r="G69" s="3" t="s">
        <v>1239</v>
      </c>
      <c r="I69" s="5" t="s">
        <v>1240</v>
      </c>
      <c r="M69" s="1" t="s">
        <v>946</v>
      </c>
      <c r="N69" s="1">
        <v>10</v>
      </c>
      <c r="O69" s="1" t="s">
        <v>426</v>
      </c>
      <c r="P69" s="1">
        <v>10</v>
      </c>
      <c r="S69" s="1">
        <v>1</v>
      </c>
      <c r="V69" s="4">
        <f t="shared" si="3"/>
        <v>0</v>
      </c>
      <c r="X69" s="23">
        <f t="shared" si="4"/>
        <v>0</v>
      </c>
      <c r="Y69" s="23">
        <f t="shared" si="5"/>
        <v>0</v>
      </c>
    </row>
    <row r="70" spans="1:27" x14ac:dyDescent="0.25">
      <c r="A70" s="1" t="s">
        <v>433</v>
      </c>
      <c r="B70" s="2" t="s">
        <v>562</v>
      </c>
      <c r="C70" s="1" t="s">
        <v>5</v>
      </c>
      <c r="D70" s="1">
        <v>13</v>
      </c>
      <c r="E70" s="1" t="s">
        <v>548</v>
      </c>
      <c r="F70" s="1" t="s">
        <v>548</v>
      </c>
      <c r="G70" s="3" t="s">
        <v>1237</v>
      </c>
      <c r="I70" s="5" t="s">
        <v>1238</v>
      </c>
      <c r="M70" s="1" t="s">
        <v>946</v>
      </c>
      <c r="N70" s="1">
        <v>10</v>
      </c>
      <c r="O70" s="1" t="s">
        <v>426</v>
      </c>
      <c r="P70" s="1">
        <v>10</v>
      </c>
      <c r="S70" s="1">
        <v>1</v>
      </c>
      <c r="V70" s="4">
        <f t="shared" si="3"/>
        <v>0</v>
      </c>
      <c r="X70" s="23">
        <f t="shared" si="4"/>
        <v>0</v>
      </c>
      <c r="Y70" s="23">
        <f t="shared" si="5"/>
        <v>0</v>
      </c>
    </row>
    <row r="71" spans="1:27" x14ac:dyDescent="0.25">
      <c r="A71" s="1" t="s">
        <v>433</v>
      </c>
      <c r="B71" s="2" t="s">
        <v>562</v>
      </c>
      <c r="C71" s="1" t="s">
        <v>5</v>
      </c>
      <c r="D71" s="1">
        <v>13</v>
      </c>
      <c r="E71" s="1" t="s">
        <v>548</v>
      </c>
      <c r="F71" s="1" t="s">
        <v>548</v>
      </c>
      <c r="G71" s="3" t="s">
        <v>1235</v>
      </c>
      <c r="I71" s="5" t="s">
        <v>1236</v>
      </c>
      <c r="M71" s="1" t="s">
        <v>946</v>
      </c>
      <c r="N71" s="1">
        <v>10</v>
      </c>
      <c r="O71" s="1" t="s">
        <v>426</v>
      </c>
      <c r="P71" s="1">
        <v>10</v>
      </c>
      <c r="S71" s="1">
        <v>1</v>
      </c>
      <c r="V71" s="4">
        <f t="shared" si="3"/>
        <v>0</v>
      </c>
      <c r="X71" s="23">
        <f t="shared" si="4"/>
        <v>0</v>
      </c>
      <c r="Y71" s="23">
        <f t="shared" si="5"/>
        <v>0</v>
      </c>
    </row>
    <row r="72" spans="1:27" x14ac:dyDescent="0.25">
      <c r="A72" s="1" t="s">
        <v>433</v>
      </c>
      <c r="B72" s="2" t="s">
        <v>562</v>
      </c>
      <c r="C72" s="1" t="s">
        <v>5</v>
      </c>
      <c r="D72" s="1">
        <v>13</v>
      </c>
      <c r="E72" s="1" t="s">
        <v>548</v>
      </c>
      <c r="F72" s="1" t="s">
        <v>548</v>
      </c>
      <c r="G72" s="3" t="s">
        <v>1233</v>
      </c>
      <c r="I72" s="5" t="s">
        <v>1234</v>
      </c>
      <c r="M72" s="1" t="s">
        <v>946</v>
      </c>
      <c r="N72" s="1">
        <v>10</v>
      </c>
      <c r="O72" s="1" t="s">
        <v>426</v>
      </c>
      <c r="P72" s="1">
        <v>10</v>
      </c>
      <c r="S72" s="1">
        <v>1</v>
      </c>
      <c r="V72" s="4">
        <f t="shared" si="3"/>
        <v>0</v>
      </c>
      <c r="X72" s="23">
        <f t="shared" si="4"/>
        <v>0</v>
      </c>
      <c r="Y72" s="23">
        <f t="shared" si="5"/>
        <v>0</v>
      </c>
    </row>
    <row r="73" spans="1:27" x14ac:dyDescent="0.25">
      <c r="A73" s="1" t="s">
        <v>433</v>
      </c>
      <c r="B73" s="2" t="s">
        <v>562</v>
      </c>
      <c r="C73" s="1" t="s">
        <v>5</v>
      </c>
      <c r="D73" s="1">
        <v>13</v>
      </c>
      <c r="E73" s="1" t="s">
        <v>548</v>
      </c>
      <c r="F73" s="1" t="s">
        <v>548</v>
      </c>
      <c r="G73" s="3" t="s">
        <v>1231</v>
      </c>
      <c r="I73" s="5" t="s">
        <v>1232</v>
      </c>
      <c r="M73" s="1" t="s">
        <v>946</v>
      </c>
      <c r="N73" s="1">
        <v>10</v>
      </c>
      <c r="O73" s="1" t="s">
        <v>426</v>
      </c>
      <c r="P73" s="1">
        <v>10</v>
      </c>
      <c r="S73" s="1">
        <v>1</v>
      </c>
      <c r="V73" s="4">
        <f t="shared" si="3"/>
        <v>0</v>
      </c>
      <c r="X73" s="23">
        <f t="shared" si="4"/>
        <v>0</v>
      </c>
      <c r="Y73" s="23">
        <f t="shared" si="5"/>
        <v>0</v>
      </c>
    </row>
    <row r="74" spans="1:27" x14ac:dyDescent="0.25">
      <c r="A74" s="1" t="s">
        <v>433</v>
      </c>
      <c r="B74" s="2">
        <v>10</v>
      </c>
      <c r="C74" s="1" t="s">
        <v>5</v>
      </c>
      <c r="D74" s="1">
        <v>14</v>
      </c>
      <c r="E74" s="1" t="s">
        <v>548</v>
      </c>
      <c r="F74" s="1" t="s">
        <v>548</v>
      </c>
      <c r="G74" s="3" t="s">
        <v>839</v>
      </c>
      <c r="I74" s="5" t="s">
        <v>838</v>
      </c>
      <c r="M74" s="1" t="s">
        <v>946</v>
      </c>
      <c r="N74" s="1">
        <v>2</v>
      </c>
      <c r="O74" s="1" t="s">
        <v>426</v>
      </c>
      <c r="P74" s="1">
        <v>1</v>
      </c>
      <c r="S74" s="1">
        <v>1</v>
      </c>
      <c r="W74" s="33">
        <v>0.6</v>
      </c>
    </row>
    <row r="75" spans="1:27" x14ac:dyDescent="0.25">
      <c r="A75" s="1" t="s">
        <v>433</v>
      </c>
      <c r="B75" s="2">
        <v>10</v>
      </c>
      <c r="C75" s="1" t="s">
        <v>5</v>
      </c>
      <c r="D75" s="1">
        <v>14</v>
      </c>
      <c r="E75" s="1" t="s">
        <v>548</v>
      </c>
      <c r="F75" s="1" t="s">
        <v>548</v>
      </c>
      <c r="G75" s="3" t="s">
        <v>1227</v>
      </c>
      <c r="I75" s="5" t="s">
        <v>1228</v>
      </c>
      <c r="M75" s="1" t="s">
        <v>946</v>
      </c>
      <c r="N75" s="1">
        <v>2</v>
      </c>
      <c r="O75" s="1" t="s">
        <v>426</v>
      </c>
      <c r="P75" s="1">
        <v>1</v>
      </c>
      <c r="S75" s="1">
        <v>1</v>
      </c>
      <c r="V75" s="4">
        <f t="shared" si="3"/>
        <v>0</v>
      </c>
      <c r="X75" s="23">
        <f t="shared" si="4"/>
        <v>0</v>
      </c>
      <c r="Y75" s="23">
        <f t="shared" si="5"/>
        <v>0</v>
      </c>
    </row>
    <row r="76" spans="1:27" x14ac:dyDescent="0.25">
      <c r="A76" s="1" t="s">
        <v>433</v>
      </c>
      <c r="B76" s="2">
        <v>10</v>
      </c>
      <c r="C76" s="1" t="s">
        <v>5</v>
      </c>
      <c r="D76" s="1">
        <v>14</v>
      </c>
      <c r="E76" s="1" t="s">
        <v>548</v>
      </c>
      <c r="F76" s="1" t="s">
        <v>548</v>
      </c>
      <c r="G76" s="3" t="s">
        <v>1322</v>
      </c>
      <c r="I76" s="5" t="s">
        <v>1323</v>
      </c>
      <c r="M76" s="1" t="s">
        <v>946</v>
      </c>
      <c r="N76" s="1">
        <v>2</v>
      </c>
      <c r="O76" s="1" t="s">
        <v>426</v>
      </c>
      <c r="P76" s="1">
        <v>1</v>
      </c>
      <c r="S76" s="1">
        <v>1</v>
      </c>
      <c r="V76" s="4">
        <f t="shared" si="3"/>
        <v>0</v>
      </c>
      <c r="X76" s="23">
        <f t="shared" si="4"/>
        <v>0</v>
      </c>
      <c r="Y76" s="23">
        <f t="shared" si="5"/>
        <v>0</v>
      </c>
      <c r="AA76" s="19"/>
    </row>
    <row r="77" spans="1:27" x14ac:dyDescent="0.25">
      <c r="A77" s="1" t="s">
        <v>433</v>
      </c>
      <c r="B77" s="2">
        <v>10</v>
      </c>
      <c r="C77" s="1" t="s">
        <v>5</v>
      </c>
      <c r="D77" s="1">
        <v>14</v>
      </c>
      <c r="E77" s="1" t="s">
        <v>548</v>
      </c>
      <c r="F77" s="1" t="s">
        <v>548</v>
      </c>
      <c r="G77" s="3" t="s">
        <v>1501</v>
      </c>
      <c r="I77" s="5" t="s">
        <v>1078</v>
      </c>
      <c r="M77" s="1" t="s">
        <v>946</v>
      </c>
      <c r="N77" s="1">
        <v>2</v>
      </c>
      <c r="O77" s="1" t="s">
        <v>426</v>
      </c>
      <c r="P77" s="1">
        <v>1</v>
      </c>
      <c r="S77" s="1">
        <v>1</v>
      </c>
      <c r="V77" s="4">
        <f t="shared" si="3"/>
        <v>0</v>
      </c>
      <c r="X77" s="23">
        <f t="shared" si="4"/>
        <v>0</v>
      </c>
      <c r="Y77" s="23">
        <f t="shared" si="5"/>
        <v>0</v>
      </c>
      <c r="AA77" s="19"/>
    </row>
    <row r="78" spans="1:27" x14ac:dyDescent="0.25">
      <c r="A78" s="1" t="s">
        <v>433</v>
      </c>
      <c r="B78" s="2">
        <v>10</v>
      </c>
      <c r="C78" s="1" t="s">
        <v>5</v>
      </c>
      <c r="D78" s="1">
        <v>14</v>
      </c>
      <c r="E78" s="1" t="s">
        <v>548</v>
      </c>
      <c r="F78" s="1" t="s">
        <v>548</v>
      </c>
      <c r="G78" s="3" t="s">
        <v>1702</v>
      </c>
      <c r="I78" s="5" t="s">
        <v>11</v>
      </c>
      <c r="M78" s="1" t="s">
        <v>946</v>
      </c>
      <c r="N78" s="1">
        <v>1</v>
      </c>
      <c r="O78" s="1" t="s">
        <v>426</v>
      </c>
      <c r="P78" s="1">
        <v>1</v>
      </c>
      <c r="S78" s="1">
        <v>1</v>
      </c>
      <c r="V78" s="4">
        <f t="shared" si="3"/>
        <v>0</v>
      </c>
      <c r="X78" s="23">
        <f t="shared" si="4"/>
        <v>0</v>
      </c>
      <c r="Y78" s="23">
        <f t="shared" si="5"/>
        <v>0</v>
      </c>
      <c r="AA78" s="19"/>
    </row>
    <row r="79" spans="1:27" x14ac:dyDescent="0.25">
      <c r="A79" s="1" t="s">
        <v>433</v>
      </c>
      <c r="B79" s="2">
        <v>10</v>
      </c>
      <c r="C79" s="1" t="s">
        <v>5</v>
      </c>
      <c r="D79" s="1">
        <v>14</v>
      </c>
      <c r="E79" s="1" t="s">
        <v>548</v>
      </c>
      <c r="F79" s="1" t="s">
        <v>548</v>
      </c>
      <c r="G79" s="3" t="s">
        <v>1225</v>
      </c>
      <c r="I79" s="5" t="s">
        <v>1226</v>
      </c>
      <c r="M79" s="1" t="s">
        <v>946</v>
      </c>
      <c r="N79" s="1">
        <v>1</v>
      </c>
      <c r="O79" s="1" t="s">
        <v>426</v>
      </c>
      <c r="P79" s="1">
        <v>1</v>
      </c>
      <c r="S79" s="1">
        <v>1</v>
      </c>
      <c r="V79" s="4">
        <f t="shared" si="3"/>
        <v>0</v>
      </c>
      <c r="X79" s="23">
        <f t="shared" si="4"/>
        <v>0</v>
      </c>
      <c r="Y79" s="23">
        <f t="shared" si="5"/>
        <v>0</v>
      </c>
    </row>
    <row r="80" spans="1:27" x14ac:dyDescent="0.25">
      <c r="A80" s="1" t="s">
        <v>433</v>
      </c>
      <c r="B80" s="2">
        <v>10</v>
      </c>
      <c r="C80" s="1" t="s">
        <v>5</v>
      </c>
      <c r="D80" s="1">
        <v>14</v>
      </c>
      <c r="E80" s="1" t="s">
        <v>548</v>
      </c>
      <c r="F80" s="1" t="s">
        <v>548</v>
      </c>
      <c r="G80" s="3" t="s">
        <v>1229</v>
      </c>
      <c r="I80" s="5" t="s">
        <v>1230</v>
      </c>
      <c r="M80" s="1" t="s">
        <v>946</v>
      </c>
      <c r="N80" s="1">
        <v>1</v>
      </c>
      <c r="O80" s="1" t="s">
        <v>426</v>
      </c>
      <c r="P80" s="1">
        <v>1</v>
      </c>
      <c r="S80" s="1">
        <v>1</v>
      </c>
      <c r="V80" s="4">
        <f t="shared" si="3"/>
        <v>0</v>
      </c>
      <c r="X80" s="23">
        <f t="shared" si="4"/>
        <v>0</v>
      </c>
      <c r="Y80" s="23">
        <f t="shared" si="5"/>
        <v>0</v>
      </c>
    </row>
    <row r="81" spans="1:25" x14ac:dyDescent="0.25">
      <c r="A81" s="1" t="s">
        <v>433</v>
      </c>
      <c r="B81" s="1">
        <v>10</v>
      </c>
      <c r="C81" s="1" t="s">
        <v>142</v>
      </c>
      <c r="D81" s="2" t="s">
        <v>436</v>
      </c>
      <c r="E81" s="1" t="s">
        <v>548</v>
      </c>
      <c r="F81" s="1" t="s">
        <v>548</v>
      </c>
      <c r="G81" s="3" t="s">
        <v>1894</v>
      </c>
      <c r="I81" s="5" t="s">
        <v>1893</v>
      </c>
      <c r="M81" s="1" t="s">
        <v>946</v>
      </c>
      <c r="N81" s="1">
        <v>1</v>
      </c>
      <c r="O81" s="1" t="s">
        <v>426</v>
      </c>
      <c r="P81" s="1">
        <v>1</v>
      </c>
      <c r="S81" s="1">
        <v>1</v>
      </c>
      <c r="U81" s="4">
        <v>63</v>
      </c>
      <c r="V81" s="4">
        <f t="shared" si="3"/>
        <v>63</v>
      </c>
      <c r="W81" s="33">
        <v>0.35</v>
      </c>
      <c r="X81" s="23">
        <f t="shared" ref="X81:X88" si="6">U81*(1-W81)</f>
        <v>40.950000000000003</v>
      </c>
      <c r="Y81" s="23">
        <f t="shared" ref="Y81:Y88" si="7">X81*N81</f>
        <v>40.950000000000003</v>
      </c>
    </row>
    <row r="82" spans="1:25" x14ac:dyDescent="0.25">
      <c r="A82" s="1" t="s">
        <v>433</v>
      </c>
      <c r="B82" s="2">
        <v>10</v>
      </c>
      <c r="C82" s="1" t="s">
        <v>5</v>
      </c>
      <c r="D82" s="2" t="s">
        <v>436</v>
      </c>
      <c r="E82" s="1" t="s">
        <v>548</v>
      </c>
      <c r="F82" s="1" t="s">
        <v>548</v>
      </c>
      <c r="G82" s="3" t="s">
        <v>2858</v>
      </c>
      <c r="I82" s="5" t="s">
        <v>900</v>
      </c>
      <c r="M82" s="1" t="s">
        <v>946</v>
      </c>
      <c r="N82" s="1">
        <v>6</v>
      </c>
      <c r="O82" s="1" t="s">
        <v>426</v>
      </c>
      <c r="P82" s="1">
        <v>1</v>
      </c>
      <c r="S82" s="1">
        <v>1</v>
      </c>
      <c r="U82" s="4">
        <v>9.6</v>
      </c>
      <c r="V82" s="4">
        <f t="shared" si="3"/>
        <v>57.599999999999994</v>
      </c>
      <c r="W82" s="33">
        <v>0.35</v>
      </c>
      <c r="X82" s="23">
        <f t="shared" si="6"/>
        <v>6.24</v>
      </c>
      <c r="Y82" s="23">
        <f t="shared" si="7"/>
        <v>37.44</v>
      </c>
    </row>
    <row r="83" spans="1:25" x14ac:dyDescent="0.25">
      <c r="A83" s="1" t="s">
        <v>433</v>
      </c>
      <c r="B83" s="1">
        <v>10</v>
      </c>
      <c r="C83" s="1" t="s">
        <v>5</v>
      </c>
      <c r="D83" s="2" t="s">
        <v>436</v>
      </c>
      <c r="E83" s="1" t="s">
        <v>548</v>
      </c>
      <c r="F83" s="1" t="s">
        <v>548</v>
      </c>
      <c r="G83" s="3" t="s">
        <v>2867</v>
      </c>
      <c r="I83" s="5" t="s">
        <v>2034</v>
      </c>
      <c r="M83" s="1" t="s">
        <v>946</v>
      </c>
      <c r="N83" s="1">
        <v>2</v>
      </c>
      <c r="O83" s="1" t="s">
        <v>426</v>
      </c>
      <c r="P83" s="1">
        <v>2</v>
      </c>
      <c r="S83" s="1">
        <v>1</v>
      </c>
      <c r="U83" s="4">
        <v>13.4</v>
      </c>
      <c r="V83" s="4">
        <f t="shared" si="3"/>
        <v>26.8</v>
      </c>
      <c r="W83" s="33">
        <v>0.35</v>
      </c>
      <c r="X83" s="23">
        <f t="shared" si="6"/>
        <v>8.7100000000000009</v>
      </c>
      <c r="Y83" s="23">
        <f t="shared" si="7"/>
        <v>17.420000000000002</v>
      </c>
    </row>
    <row r="84" spans="1:25" x14ac:dyDescent="0.25">
      <c r="A84" s="1" t="s">
        <v>433</v>
      </c>
      <c r="B84" s="2" t="s">
        <v>562</v>
      </c>
      <c r="C84" s="1" t="s">
        <v>5</v>
      </c>
      <c r="D84" s="2" t="s">
        <v>436</v>
      </c>
      <c r="E84" s="1" t="s">
        <v>548</v>
      </c>
      <c r="F84" s="1" t="s">
        <v>548</v>
      </c>
      <c r="G84" s="3" t="s">
        <v>2859</v>
      </c>
      <c r="I84" s="5" t="s">
        <v>901</v>
      </c>
      <c r="M84" s="1" t="s">
        <v>946</v>
      </c>
      <c r="N84" s="1">
        <v>4</v>
      </c>
      <c r="O84" s="1" t="s">
        <v>426</v>
      </c>
      <c r="P84" s="1">
        <v>1</v>
      </c>
      <c r="S84" s="1">
        <v>1</v>
      </c>
      <c r="U84" s="4">
        <v>11.4</v>
      </c>
      <c r="V84" s="4">
        <f t="shared" si="3"/>
        <v>45.6</v>
      </c>
      <c r="W84" s="33">
        <v>0.35</v>
      </c>
      <c r="X84" s="23">
        <f t="shared" si="6"/>
        <v>7.41</v>
      </c>
      <c r="Y84" s="23">
        <f t="shared" si="7"/>
        <v>29.64</v>
      </c>
    </row>
    <row r="85" spans="1:25" x14ac:dyDescent="0.25">
      <c r="A85" s="1" t="s">
        <v>433</v>
      </c>
      <c r="B85" s="2" t="s">
        <v>562</v>
      </c>
      <c r="C85" s="1" t="s">
        <v>5</v>
      </c>
      <c r="D85" s="2" t="s">
        <v>436</v>
      </c>
      <c r="E85" s="1" t="s">
        <v>548</v>
      </c>
      <c r="F85" s="1" t="s">
        <v>548</v>
      </c>
      <c r="G85" s="3" t="s">
        <v>2860</v>
      </c>
      <c r="I85" s="5" t="s">
        <v>2384</v>
      </c>
      <c r="M85" s="1" t="s">
        <v>946</v>
      </c>
      <c r="N85" s="1">
        <v>1</v>
      </c>
      <c r="O85" s="1" t="s">
        <v>426</v>
      </c>
      <c r="P85" s="1">
        <v>1</v>
      </c>
      <c r="S85" s="1">
        <v>1</v>
      </c>
      <c r="U85" s="4">
        <v>1.3</v>
      </c>
      <c r="V85" s="4">
        <f t="shared" si="3"/>
        <v>1.3</v>
      </c>
      <c r="W85" s="33">
        <v>0.35</v>
      </c>
      <c r="X85" s="23">
        <f t="shared" si="6"/>
        <v>0.84500000000000008</v>
      </c>
      <c r="Y85" s="23">
        <f t="shared" si="7"/>
        <v>0.84500000000000008</v>
      </c>
    </row>
    <row r="86" spans="1:25" x14ac:dyDescent="0.25">
      <c r="A86" s="1" t="s">
        <v>433</v>
      </c>
      <c r="B86" s="2" t="s">
        <v>562</v>
      </c>
      <c r="C86" s="1" t="s">
        <v>5</v>
      </c>
      <c r="D86" s="2" t="s">
        <v>436</v>
      </c>
      <c r="E86" s="1" t="s">
        <v>548</v>
      </c>
      <c r="F86" s="1" t="s">
        <v>548</v>
      </c>
      <c r="G86" s="3" t="s">
        <v>2861</v>
      </c>
      <c r="I86" s="5" t="s">
        <v>903</v>
      </c>
      <c r="M86" s="1" t="s">
        <v>946</v>
      </c>
      <c r="N86" s="1">
        <v>2</v>
      </c>
      <c r="O86" s="1" t="s">
        <v>426</v>
      </c>
      <c r="P86" s="1">
        <v>1</v>
      </c>
      <c r="S86" s="1">
        <v>1</v>
      </c>
      <c r="U86" s="4">
        <v>11.15</v>
      </c>
      <c r="V86" s="4">
        <f t="shared" si="3"/>
        <v>22.3</v>
      </c>
      <c r="W86" s="33">
        <v>0.35</v>
      </c>
      <c r="X86" s="23">
        <f t="shared" si="6"/>
        <v>7.2475000000000005</v>
      </c>
      <c r="Y86" s="23">
        <f t="shared" si="7"/>
        <v>14.495000000000001</v>
      </c>
    </row>
    <row r="87" spans="1:25" x14ac:dyDescent="0.25">
      <c r="A87" s="1" t="s">
        <v>433</v>
      </c>
      <c r="B87" s="2" t="s">
        <v>562</v>
      </c>
      <c r="C87" s="1" t="s">
        <v>5</v>
      </c>
      <c r="D87" s="2" t="s">
        <v>436</v>
      </c>
      <c r="E87" s="1" t="s">
        <v>548</v>
      </c>
      <c r="F87" s="1" t="s">
        <v>548</v>
      </c>
      <c r="G87" s="3" t="s">
        <v>2862</v>
      </c>
      <c r="I87" s="5" t="s">
        <v>896</v>
      </c>
      <c r="M87" s="1" t="s">
        <v>946</v>
      </c>
      <c r="N87" s="1">
        <v>10</v>
      </c>
      <c r="O87" s="1" t="s">
        <v>426</v>
      </c>
      <c r="P87" s="1">
        <v>10</v>
      </c>
      <c r="R87" s="1" t="s">
        <v>667</v>
      </c>
      <c r="S87" s="1">
        <v>1</v>
      </c>
      <c r="U87" s="4">
        <v>10.1</v>
      </c>
      <c r="V87" s="4">
        <f t="shared" si="3"/>
        <v>101</v>
      </c>
      <c r="W87" s="33">
        <v>0.35</v>
      </c>
      <c r="X87" s="23">
        <f t="shared" si="6"/>
        <v>6.5650000000000004</v>
      </c>
      <c r="Y87" s="23">
        <f t="shared" si="7"/>
        <v>65.650000000000006</v>
      </c>
    </row>
    <row r="88" spans="1:25" x14ac:dyDescent="0.25">
      <c r="A88" s="1" t="s">
        <v>433</v>
      </c>
      <c r="B88" s="2" t="s">
        <v>562</v>
      </c>
      <c r="C88" s="1" t="s">
        <v>5</v>
      </c>
      <c r="D88" s="2" t="s">
        <v>436</v>
      </c>
      <c r="E88" s="1" t="s">
        <v>548</v>
      </c>
      <c r="F88" s="1" t="s">
        <v>548</v>
      </c>
      <c r="G88" s="3" t="s">
        <v>2863</v>
      </c>
      <c r="I88" s="5" t="s">
        <v>897</v>
      </c>
      <c r="M88" s="1" t="s">
        <v>946</v>
      </c>
      <c r="N88" s="1">
        <v>2</v>
      </c>
      <c r="O88" s="1" t="s">
        <v>426</v>
      </c>
      <c r="P88" s="1">
        <v>1</v>
      </c>
      <c r="S88" s="1">
        <v>1</v>
      </c>
      <c r="V88" s="4">
        <f t="shared" si="3"/>
        <v>0</v>
      </c>
      <c r="X88" s="23">
        <f t="shared" si="6"/>
        <v>0</v>
      </c>
      <c r="Y88" s="23">
        <f t="shared" si="7"/>
        <v>0</v>
      </c>
    </row>
    <row r="89" spans="1:25" x14ac:dyDescent="0.25">
      <c r="A89" s="1" t="s">
        <v>433</v>
      </c>
      <c r="B89" s="2" t="s">
        <v>562</v>
      </c>
      <c r="C89" s="1" t="s">
        <v>5</v>
      </c>
      <c r="D89" s="2" t="s">
        <v>436</v>
      </c>
      <c r="E89" s="1" t="s">
        <v>548</v>
      </c>
      <c r="F89" s="1" t="s">
        <v>548</v>
      </c>
      <c r="G89" s="3" t="s">
        <v>2864</v>
      </c>
      <c r="I89" s="5" t="s">
        <v>893</v>
      </c>
      <c r="M89" s="1" t="s">
        <v>946</v>
      </c>
      <c r="N89" s="1">
        <v>1</v>
      </c>
      <c r="O89" s="1" t="s">
        <v>426</v>
      </c>
      <c r="P89" s="1">
        <v>1</v>
      </c>
      <c r="S89" s="1">
        <v>1</v>
      </c>
      <c r="U89" s="4">
        <v>110</v>
      </c>
      <c r="V89" s="4">
        <f t="shared" si="3"/>
        <v>110</v>
      </c>
      <c r="W89" s="33">
        <v>0.35</v>
      </c>
      <c r="X89" s="23">
        <f t="shared" ref="X89:X152" si="8">U89*(1-W89)</f>
        <v>71.5</v>
      </c>
      <c r="Y89" s="23">
        <f t="shared" ref="Y89:Y152" si="9">X89*N89</f>
        <v>71.5</v>
      </c>
    </row>
    <row r="90" spans="1:25" x14ac:dyDescent="0.25">
      <c r="A90" s="1" t="s">
        <v>433</v>
      </c>
      <c r="B90" s="2" t="s">
        <v>562</v>
      </c>
      <c r="C90" s="1" t="s">
        <v>5</v>
      </c>
      <c r="D90" s="2" t="s">
        <v>436</v>
      </c>
      <c r="E90" s="1" t="s">
        <v>548</v>
      </c>
      <c r="F90" s="1" t="s">
        <v>548</v>
      </c>
      <c r="G90" s="3" t="s">
        <v>2865</v>
      </c>
      <c r="I90" s="5" t="s">
        <v>898</v>
      </c>
      <c r="M90" s="1" t="s">
        <v>946</v>
      </c>
      <c r="N90" s="1">
        <v>1</v>
      </c>
      <c r="O90" s="1" t="s">
        <v>426</v>
      </c>
      <c r="P90" s="1">
        <v>1</v>
      </c>
      <c r="S90" s="1">
        <v>1</v>
      </c>
      <c r="U90" s="4">
        <v>5.0999999999999996</v>
      </c>
      <c r="V90" s="4">
        <f t="shared" si="3"/>
        <v>5.0999999999999996</v>
      </c>
      <c r="W90" s="33">
        <v>0.35</v>
      </c>
      <c r="X90" s="23">
        <f t="shared" si="8"/>
        <v>3.3149999999999999</v>
      </c>
      <c r="Y90" s="23">
        <f t="shared" si="9"/>
        <v>3.3149999999999999</v>
      </c>
    </row>
    <row r="91" spans="1:25" x14ac:dyDescent="0.25">
      <c r="A91" s="1" t="s">
        <v>433</v>
      </c>
      <c r="B91" s="2" t="s">
        <v>562</v>
      </c>
      <c r="C91" s="1" t="s">
        <v>5</v>
      </c>
      <c r="D91" s="2" t="s">
        <v>436</v>
      </c>
      <c r="E91" s="1" t="s">
        <v>548</v>
      </c>
      <c r="F91" s="1" t="s">
        <v>548</v>
      </c>
      <c r="G91" s="3" t="s">
        <v>2866</v>
      </c>
      <c r="I91" s="5" t="s">
        <v>904</v>
      </c>
      <c r="M91" s="1" t="s">
        <v>946</v>
      </c>
      <c r="N91" s="1">
        <v>1</v>
      </c>
      <c r="O91" s="1" t="s">
        <v>426</v>
      </c>
      <c r="P91" s="1">
        <v>1</v>
      </c>
      <c r="S91" s="1">
        <v>1</v>
      </c>
      <c r="U91" s="4">
        <v>5.85</v>
      </c>
      <c r="V91" s="4">
        <f t="shared" si="3"/>
        <v>5.85</v>
      </c>
      <c r="W91" s="33">
        <v>0.35</v>
      </c>
      <c r="X91" s="23">
        <f t="shared" si="8"/>
        <v>3.8024999999999998</v>
      </c>
      <c r="Y91" s="23">
        <f t="shared" si="9"/>
        <v>3.8024999999999998</v>
      </c>
    </row>
    <row r="92" spans="1:25" x14ac:dyDescent="0.25">
      <c r="A92" s="1" t="s">
        <v>433</v>
      </c>
      <c r="B92" s="2" t="s">
        <v>562</v>
      </c>
      <c r="C92" s="1" t="s">
        <v>5</v>
      </c>
      <c r="D92" s="2" t="s">
        <v>436</v>
      </c>
      <c r="E92" s="1" t="s">
        <v>548</v>
      </c>
      <c r="F92" s="1" t="s">
        <v>548</v>
      </c>
      <c r="G92" s="3" t="s">
        <v>2868</v>
      </c>
      <c r="I92" s="5" t="s">
        <v>894</v>
      </c>
      <c r="M92" s="1" t="s">
        <v>946</v>
      </c>
      <c r="N92" s="1">
        <v>1</v>
      </c>
      <c r="O92" s="1" t="s">
        <v>426</v>
      </c>
      <c r="P92" s="1">
        <v>1</v>
      </c>
      <c r="S92" s="1">
        <v>1</v>
      </c>
      <c r="V92" s="4">
        <f t="shared" si="3"/>
        <v>0</v>
      </c>
      <c r="X92" s="23">
        <f t="shared" si="8"/>
        <v>0</v>
      </c>
      <c r="Y92" s="23">
        <f t="shared" si="9"/>
        <v>0</v>
      </c>
    </row>
    <row r="93" spans="1:25" x14ac:dyDescent="0.25">
      <c r="A93" s="1" t="s">
        <v>433</v>
      </c>
      <c r="B93" s="2" t="s">
        <v>562</v>
      </c>
      <c r="C93" s="1" t="s">
        <v>5</v>
      </c>
      <c r="D93" s="2" t="s">
        <v>436</v>
      </c>
      <c r="E93" s="1" t="s">
        <v>548</v>
      </c>
      <c r="F93" s="1" t="s">
        <v>548</v>
      </c>
      <c r="G93" s="3" t="s">
        <v>2869</v>
      </c>
      <c r="I93" s="5" t="s">
        <v>902</v>
      </c>
      <c r="M93" s="1" t="s">
        <v>946</v>
      </c>
      <c r="N93" s="1">
        <v>1</v>
      </c>
      <c r="O93" s="1" t="s">
        <v>426</v>
      </c>
      <c r="P93" s="1">
        <v>1</v>
      </c>
      <c r="S93" s="1">
        <v>1</v>
      </c>
      <c r="V93" s="4">
        <f t="shared" si="3"/>
        <v>0</v>
      </c>
      <c r="X93" s="23">
        <f t="shared" si="8"/>
        <v>0</v>
      </c>
      <c r="Y93" s="23">
        <f t="shared" si="9"/>
        <v>0</v>
      </c>
    </row>
    <row r="94" spans="1:25" x14ac:dyDescent="0.25">
      <c r="A94" s="1" t="s">
        <v>433</v>
      </c>
      <c r="B94" s="2" t="s">
        <v>562</v>
      </c>
      <c r="C94" s="1" t="s">
        <v>5</v>
      </c>
      <c r="D94" s="2" t="s">
        <v>436</v>
      </c>
      <c r="E94" s="1" t="s">
        <v>548</v>
      </c>
      <c r="F94" s="1" t="s">
        <v>548</v>
      </c>
      <c r="G94" s="3" t="s">
        <v>2870</v>
      </c>
      <c r="I94" s="5" t="s">
        <v>895</v>
      </c>
      <c r="M94" s="1" t="s">
        <v>946</v>
      </c>
      <c r="N94" s="1">
        <v>1</v>
      </c>
      <c r="O94" s="1" t="s">
        <v>426</v>
      </c>
      <c r="P94" s="1">
        <v>1</v>
      </c>
      <c r="S94" s="1">
        <v>1</v>
      </c>
      <c r="V94" s="4">
        <f t="shared" si="3"/>
        <v>0</v>
      </c>
      <c r="X94" s="23">
        <f t="shared" si="8"/>
        <v>0</v>
      </c>
      <c r="Y94" s="23">
        <f t="shared" si="9"/>
        <v>0</v>
      </c>
    </row>
    <row r="95" spans="1:25" x14ac:dyDescent="0.25">
      <c r="A95" s="1" t="s">
        <v>433</v>
      </c>
      <c r="B95" s="2">
        <v>10</v>
      </c>
      <c r="C95" s="1" t="s">
        <v>38</v>
      </c>
      <c r="D95" s="2" t="s">
        <v>436</v>
      </c>
      <c r="E95" s="1" t="s">
        <v>548</v>
      </c>
      <c r="F95" s="1" t="s">
        <v>548</v>
      </c>
      <c r="G95" s="3" t="s">
        <v>1191</v>
      </c>
      <c r="I95" s="29" t="s">
        <v>1192</v>
      </c>
      <c r="J95" s="29"/>
      <c r="K95" s="29"/>
      <c r="L95" s="38"/>
      <c r="M95" s="1" t="s">
        <v>946</v>
      </c>
      <c r="N95" s="1">
        <v>4</v>
      </c>
      <c r="O95" s="1" t="s">
        <v>426</v>
      </c>
      <c r="P95" s="1">
        <v>1</v>
      </c>
      <c r="S95" s="1">
        <v>1</v>
      </c>
      <c r="V95" s="4">
        <f t="shared" si="3"/>
        <v>0</v>
      </c>
      <c r="X95" s="23">
        <f t="shared" si="8"/>
        <v>0</v>
      </c>
      <c r="Y95" s="23">
        <f t="shared" si="9"/>
        <v>0</v>
      </c>
    </row>
    <row r="96" spans="1:25" x14ac:dyDescent="0.25">
      <c r="A96" s="1" t="s">
        <v>433</v>
      </c>
      <c r="B96" s="1">
        <v>12</v>
      </c>
      <c r="C96" s="1" t="s">
        <v>38</v>
      </c>
      <c r="D96" s="2" t="s">
        <v>436</v>
      </c>
      <c r="E96" s="1" t="s">
        <v>548</v>
      </c>
      <c r="G96" s="3" t="s">
        <v>600</v>
      </c>
      <c r="I96" s="5" t="s">
        <v>598</v>
      </c>
      <c r="M96" s="1" t="s">
        <v>457</v>
      </c>
      <c r="N96" s="1">
        <v>1</v>
      </c>
      <c r="O96" s="1" t="s">
        <v>597</v>
      </c>
      <c r="P96" s="1">
        <v>1</v>
      </c>
      <c r="R96" s="1" t="s">
        <v>599</v>
      </c>
      <c r="S96" s="1">
        <f>N96*P96</f>
        <v>1</v>
      </c>
      <c r="V96" s="4">
        <f t="shared" si="3"/>
        <v>0</v>
      </c>
      <c r="X96" s="23">
        <f t="shared" si="8"/>
        <v>0</v>
      </c>
      <c r="Y96" s="23">
        <f t="shared" si="9"/>
        <v>0</v>
      </c>
    </row>
    <row r="97" spans="1:27" x14ac:dyDescent="0.25">
      <c r="A97" s="1" t="s">
        <v>433</v>
      </c>
      <c r="B97" s="2">
        <v>10</v>
      </c>
      <c r="C97" s="1" t="s">
        <v>71</v>
      </c>
      <c r="D97" s="2" t="s">
        <v>436</v>
      </c>
      <c r="E97" s="1" t="s">
        <v>548</v>
      </c>
      <c r="F97" s="1" t="s">
        <v>548</v>
      </c>
      <c r="G97" s="3" t="s">
        <v>1185</v>
      </c>
      <c r="I97" s="5" t="s">
        <v>1186</v>
      </c>
      <c r="M97" s="1" t="s">
        <v>946</v>
      </c>
      <c r="N97" s="1">
        <v>5</v>
      </c>
      <c r="O97" s="1" t="s">
        <v>426</v>
      </c>
      <c r="P97" s="1">
        <v>1</v>
      </c>
      <c r="S97" s="1">
        <v>1</v>
      </c>
      <c r="V97" s="4">
        <f t="shared" si="3"/>
        <v>0</v>
      </c>
      <c r="X97" s="23">
        <f t="shared" si="8"/>
        <v>0</v>
      </c>
      <c r="Y97" s="23">
        <f t="shared" si="9"/>
        <v>0</v>
      </c>
    </row>
    <row r="98" spans="1:27" x14ac:dyDescent="0.25">
      <c r="A98" s="1" t="s">
        <v>433</v>
      </c>
      <c r="B98" s="2">
        <v>10</v>
      </c>
      <c r="C98" s="1" t="s">
        <v>71</v>
      </c>
      <c r="D98" s="2" t="s">
        <v>436</v>
      </c>
      <c r="E98" s="1" t="s">
        <v>548</v>
      </c>
      <c r="F98" s="1" t="s">
        <v>548</v>
      </c>
      <c r="G98" s="3" t="s">
        <v>1183</v>
      </c>
      <c r="I98" s="29" t="s">
        <v>1184</v>
      </c>
      <c r="J98" s="29"/>
      <c r="K98" s="29"/>
      <c r="L98" s="38"/>
      <c r="M98" s="1" t="s">
        <v>946</v>
      </c>
      <c r="N98" s="1">
        <v>1</v>
      </c>
      <c r="O98" s="1" t="s">
        <v>426</v>
      </c>
      <c r="P98" s="1">
        <v>1</v>
      </c>
      <c r="S98" s="1">
        <v>1</v>
      </c>
      <c r="V98" s="4">
        <f t="shared" si="3"/>
        <v>0</v>
      </c>
      <c r="X98" s="23">
        <f t="shared" si="8"/>
        <v>0</v>
      </c>
      <c r="Y98" s="23">
        <f t="shared" si="9"/>
        <v>0</v>
      </c>
    </row>
    <row r="99" spans="1:27" x14ac:dyDescent="0.25">
      <c r="A99" s="1" t="s">
        <v>433</v>
      </c>
      <c r="B99" s="2">
        <v>10</v>
      </c>
      <c r="C99" s="1" t="s">
        <v>71</v>
      </c>
      <c r="D99" s="2" t="s">
        <v>436</v>
      </c>
      <c r="E99" s="1" t="s">
        <v>548</v>
      </c>
      <c r="F99" s="1" t="s">
        <v>548</v>
      </c>
      <c r="G99" s="3" t="s">
        <v>1207</v>
      </c>
      <c r="I99" s="29" t="s">
        <v>2402</v>
      </c>
      <c r="J99" s="29"/>
      <c r="K99" s="29"/>
      <c r="L99" s="38"/>
      <c r="M99" s="1" t="s">
        <v>946</v>
      </c>
      <c r="N99" s="1">
        <v>3</v>
      </c>
      <c r="O99" s="1" t="s">
        <v>426</v>
      </c>
      <c r="P99" s="1">
        <v>1</v>
      </c>
      <c r="S99" s="1">
        <v>1</v>
      </c>
      <c r="V99" s="4">
        <f t="shared" si="3"/>
        <v>0</v>
      </c>
      <c r="X99" s="23">
        <f t="shared" si="8"/>
        <v>0</v>
      </c>
      <c r="Y99" s="23">
        <f t="shared" si="9"/>
        <v>0</v>
      </c>
    </row>
    <row r="100" spans="1:27" x14ac:dyDescent="0.25">
      <c r="A100" s="1" t="s">
        <v>433</v>
      </c>
      <c r="B100" s="2">
        <v>10</v>
      </c>
      <c r="C100" s="1" t="s">
        <v>71</v>
      </c>
      <c r="D100" s="2" t="s">
        <v>436</v>
      </c>
      <c r="E100" s="1" t="s">
        <v>548</v>
      </c>
      <c r="F100" s="1" t="s">
        <v>548</v>
      </c>
      <c r="G100" s="3" t="s">
        <v>1187</v>
      </c>
      <c r="H100" s="1">
        <v>40480013</v>
      </c>
      <c r="I100" s="29" t="s">
        <v>1188</v>
      </c>
      <c r="J100" s="29"/>
      <c r="K100" s="29"/>
      <c r="L100" s="38"/>
      <c r="M100" s="1" t="s">
        <v>946</v>
      </c>
      <c r="N100" s="1">
        <v>2</v>
      </c>
      <c r="O100" s="1" t="s">
        <v>426</v>
      </c>
      <c r="P100" s="1">
        <v>1</v>
      </c>
      <c r="S100" s="1">
        <v>1</v>
      </c>
      <c r="U100" s="4">
        <v>55</v>
      </c>
      <c r="V100" s="4">
        <f t="shared" si="3"/>
        <v>110</v>
      </c>
      <c r="W100" s="33">
        <v>0.35</v>
      </c>
      <c r="X100" s="23">
        <f t="shared" si="8"/>
        <v>35.75</v>
      </c>
      <c r="Y100" s="23">
        <f t="shared" si="9"/>
        <v>71.5</v>
      </c>
    </row>
    <row r="101" spans="1:27" x14ac:dyDescent="0.25">
      <c r="A101" s="1" t="s">
        <v>433</v>
      </c>
      <c r="B101" s="2">
        <v>10</v>
      </c>
      <c r="C101" s="1" t="s">
        <v>71</v>
      </c>
      <c r="D101" s="2" t="s">
        <v>436</v>
      </c>
      <c r="E101" s="1" t="s">
        <v>548</v>
      </c>
      <c r="F101" s="1" t="s">
        <v>548</v>
      </c>
      <c r="G101" s="3" t="s">
        <v>1189</v>
      </c>
      <c r="H101" s="1">
        <v>40480050</v>
      </c>
      <c r="I101" s="29" t="s">
        <v>1190</v>
      </c>
      <c r="J101" s="29"/>
      <c r="K101" s="29"/>
      <c r="L101" s="38"/>
      <c r="M101" s="1" t="s">
        <v>946</v>
      </c>
      <c r="N101" s="1">
        <v>3</v>
      </c>
      <c r="O101" s="1" t="s">
        <v>426</v>
      </c>
      <c r="P101" s="1">
        <v>1</v>
      </c>
      <c r="S101" s="1">
        <v>1</v>
      </c>
      <c r="U101" s="4">
        <v>60</v>
      </c>
      <c r="V101" s="4">
        <f t="shared" si="3"/>
        <v>180</v>
      </c>
      <c r="W101" s="33">
        <v>0.35</v>
      </c>
      <c r="X101" s="23">
        <f t="shared" si="8"/>
        <v>39</v>
      </c>
      <c r="Y101" s="23">
        <f t="shared" si="9"/>
        <v>117</v>
      </c>
    </row>
    <row r="102" spans="1:27" x14ac:dyDescent="0.25">
      <c r="A102" s="1" t="s">
        <v>433</v>
      </c>
      <c r="B102" s="2">
        <v>10</v>
      </c>
      <c r="C102" s="1" t="s">
        <v>71</v>
      </c>
      <c r="D102" s="2" t="s">
        <v>436</v>
      </c>
      <c r="E102" s="1" t="s">
        <v>548</v>
      </c>
      <c r="F102" s="1" t="s">
        <v>548</v>
      </c>
      <c r="G102" s="3" t="s">
        <v>2404</v>
      </c>
      <c r="I102" s="29" t="s">
        <v>2403</v>
      </c>
      <c r="J102" s="29"/>
      <c r="K102" s="29"/>
      <c r="L102" s="38"/>
      <c r="M102" s="1" t="s">
        <v>946</v>
      </c>
      <c r="N102" s="1">
        <v>3</v>
      </c>
      <c r="O102" s="1" t="s">
        <v>426</v>
      </c>
      <c r="P102" s="1">
        <v>1</v>
      </c>
      <c r="S102" s="1">
        <v>1</v>
      </c>
      <c r="V102" s="4">
        <f t="shared" si="3"/>
        <v>0</v>
      </c>
      <c r="X102" s="23">
        <f t="shared" si="8"/>
        <v>0</v>
      </c>
      <c r="Y102" s="23">
        <f t="shared" si="9"/>
        <v>0</v>
      </c>
    </row>
    <row r="103" spans="1:27" x14ac:dyDescent="0.25">
      <c r="A103" s="1" t="s">
        <v>433</v>
      </c>
      <c r="B103" s="1">
        <v>10</v>
      </c>
      <c r="C103" s="1" t="s">
        <v>200</v>
      </c>
      <c r="D103" s="2" t="s">
        <v>436</v>
      </c>
      <c r="E103" s="1" t="s">
        <v>548</v>
      </c>
      <c r="F103" s="1" t="s">
        <v>548</v>
      </c>
      <c r="G103" s="3" t="s">
        <v>1888</v>
      </c>
      <c r="I103" s="5" t="s">
        <v>1434</v>
      </c>
      <c r="M103" s="1" t="s">
        <v>946</v>
      </c>
      <c r="N103" s="1">
        <v>1</v>
      </c>
      <c r="O103" s="1" t="s">
        <v>426</v>
      </c>
      <c r="P103" s="1">
        <v>1</v>
      </c>
      <c r="S103" s="1">
        <v>1</v>
      </c>
      <c r="V103" s="4">
        <f t="shared" si="3"/>
        <v>0</v>
      </c>
      <c r="X103" s="23">
        <f t="shared" si="8"/>
        <v>0</v>
      </c>
      <c r="Y103" s="23">
        <f t="shared" si="9"/>
        <v>0</v>
      </c>
    </row>
    <row r="104" spans="1:27" s="8" customFormat="1" x14ac:dyDescent="0.25">
      <c r="A104" s="1" t="s">
        <v>433</v>
      </c>
      <c r="B104" s="1">
        <v>10</v>
      </c>
      <c r="C104" s="1" t="s">
        <v>200</v>
      </c>
      <c r="D104" s="2" t="s">
        <v>436</v>
      </c>
      <c r="E104" s="1" t="s">
        <v>548</v>
      </c>
      <c r="F104" s="1" t="s">
        <v>548</v>
      </c>
      <c r="G104" s="3" t="s">
        <v>1892</v>
      </c>
      <c r="H104" s="1"/>
      <c r="I104" s="5" t="s">
        <v>1434</v>
      </c>
      <c r="J104" s="5"/>
      <c r="K104" s="5"/>
      <c r="L104" s="1"/>
      <c r="M104" s="1" t="s">
        <v>946</v>
      </c>
      <c r="N104" s="1">
        <v>1</v>
      </c>
      <c r="O104" s="1" t="s">
        <v>426</v>
      </c>
      <c r="P104" s="1">
        <v>1</v>
      </c>
      <c r="Q104" s="1"/>
      <c r="R104" s="1"/>
      <c r="S104" s="1">
        <v>1</v>
      </c>
      <c r="T104" s="1"/>
      <c r="U104" s="4"/>
      <c r="V104" s="4">
        <f t="shared" si="3"/>
        <v>0</v>
      </c>
      <c r="W104" s="33"/>
      <c r="X104" s="23">
        <f t="shared" si="8"/>
        <v>0</v>
      </c>
      <c r="Y104" s="23">
        <f t="shared" si="9"/>
        <v>0</v>
      </c>
      <c r="Z104" s="1"/>
      <c r="AA104" s="1"/>
    </row>
    <row r="105" spans="1:27" x14ac:dyDescent="0.25">
      <c r="A105" s="1" t="s">
        <v>433</v>
      </c>
      <c r="B105" s="1">
        <v>10</v>
      </c>
      <c r="C105" s="1" t="s">
        <v>200</v>
      </c>
      <c r="D105" s="2" t="s">
        <v>436</v>
      </c>
      <c r="E105" s="1" t="s">
        <v>548</v>
      </c>
      <c r="F105" s="1" t="s">
        <v>548</v>
      </c>
      <c r="G105" s="3" t="s">
        <v>1887</v>
      </c>
      <c r="I105" s="5" t="s">
        <v>1434</v>
      </c>
      <c r="M105" s="1" t="s">
        <v>946</v>
      </c>
      <c r="N105" s="1">
        <v>3</v>
      </c>
      <c r="O105" s="1" t="s">
        <v>426</v>
      </c>
      <c r="P105" s="1">
        <v>1</v>
      </c>
      <c r="S105" s="1">
        <v>1</v>
      </c>
      <c r="V105" s="4">
        <f t="shared" si="3"/>
        <v>0</v>
      </c>
      <c r="X105" s="23">
        <f t="shared" si="8"/>
        <v>0</v>
      </c>
      <c r="Y105" s="23">
        <f t="shared" si="9"/>
        <v>0</v>
      </c>
    </row>
    <row r="106" spans="1:27" s="16" customFormat="1" x14ac:dyDescent="0.25">
      <c r="A106" s="1" t="s">
        <v>433</v>
      </c>
      <c r="B106" s="1">
        <v>10</v>
      </c>
      <c r="C106" s="1" t="s">
        <v>200</v>
      </c>
      <c r="D106" s="2" t="s">
        <v>436</v>
      </c>
      <c r="E106" s="1" t="s">
        <v>548</v>
      </c>
      <c r="F106" s="1" t="s">
        <v>548</v>
      </c>
      <c r="G106" s="3" t="s">
        <v>1905</v>
      </c>
      <c r="H106" s="1"/>
      <c r="I106" s="5" t="s">
        <v>1434</v>
      </c>
      <c r="J106" s="5"/>
      <c r="K106" s="5"/>
      <c r="L106" s="1"/>
      <c r="M106" s="1" t="s">
        <v>946</v>
      </c>
      <c r="N106" s="1">
        <v>1</v>
      </c>
      <c r="O106" s="1" t="s">
        <v>426</v>
      </c>
      <c r="P106" s="1">
        <v>1</v>
      </c>
      <c r="Q106" s="1"/>
      <c r="R106" s="1"/>
      <c r="S106" s="1">
        <v>1</v>
      </c>
      <c r="T106" s="1"/>
      <c r="U106" s="4"/>
      <c r="V106" s="4">
        <f t="shared" si="3"/>
        <v>0</v>
      </c>
      <c r="W106" s="33"/>
      <c r="X106" s="23">
        <f t="shared" si="8"/>
        <v>0</v>
      </c>
      <c r="Y106" s="23">
        <f t="shared" si="9"/>
        <v>0</v>
      </c>
      <c r="Z106" s="1"/>
      <c r="AA106" s="1"/>
    </row>
    <row r="107" spans="1:27" x14ac:dyDescent="0.25">
      <c r="A107" s="1" t="s">
        <v>433</v>
      </c>
      <c r="B107" s="1">
        <v>10</v>
      </c>
      <c r="C107" s="1" t="s">
        <v>200</v>
      </c>
      <c r="D107" s="2" t="s">
        <v>436</v>
      </c>
      <c r="E107" s="1" t="s">
        <v>548</v>
      </c>
      <c r="F107" s="1" t="s">
        <v>548</v>
      </c>
      <c r="G107" s="3" t="s">
        <v>2971</v>
      </c>
      <c r="I107" s="5" t="s">
        <v>2035</v>
      </c>
      <c r="M107" s="1" t="s">
        <v>946</v>
      </c>
      <c r="N107" s="1">
        <v>3</v>
      </c>
      <c r="O107" s="1" t="s">
        <v>426</v>
      </c>
      <c r="P107" s="1">
        <v>1</v>
      </c>
      <c r="S107" s="1">
        <v>1</v>
      </c>
      <c r="V107" s="4">
        <f t="shared" si="3"/>
        <v>0</v>
      </c>
      <c r="X107" s="23">
        <f t="shared" si="8"/>
        <v>0</v>
      </c>
      <c r="Y107" s="23">
        <f t="shared" si="9"/>
        <v>0</v>
      </c>
    </row>
    <row r="108" spans="1:27" x14ac:dyDescent="0.25">
      <c r="A108" s="1" t="s">
        <v>433</v>
      </c>
      <c r="B108" s="1">
        <v>10</v>
      </c>
      <c r="C108" s="1" t="s">
        <v>200</v>
      </c>
      <c r="D108" s="2" t="s">
        <v>436</v>
      </c>
      <c r="E108" s="1" t="s">
        <v>548</v>
      </c>
      <c r="F108" s="1" t="s">
        <v>548</v>
      </c>
      <c r="G108" s="3" t="s">
        <v>1889</v>
      </c>
      <c r="I108" s="5" t="s">
        <v>1434</v>
      </c>
      <c r="M108" s="1" t="s">
        <v>946</v>
      </c>
      <c r="N108" s="1">
        <v>1</v>
      </c>
      <c r="O108" s="1" t="s">
        <v>426</v>
      </c>
      <c r="P108" s="1">
        <v>1</v>
      </c>
      <c r="S108" s="1">
        <v>1</v>
      </c>
      <c r="V108" s="4">
        <f t="shared" si="3"/>
        <v>0</v>
      </c>
      <c r="X108" s="23">
        <f t="shared" si="8"/>
        <v>0</v>
      </c>
      <c r="Y108" s="23">
        <f t="shared" si="9"/>
        <v>0</v>
      </c>
    </row>
    <row r="109" spans="1:27" x14ac:dyDescent="0.25">
      <c r="A109" s="1" t="s">
        <v>433</v>
      </c>
      <c r="B109" s="1">
        <v>10</v>
      </c>
      <c r="C109" s="1" t="s">
        <v>200</v>
      </c>
      <c r="D109" s="2" t="s">
        <v>436</v>
      </c>
      <c r="E109" s="1" t="s">
        <v>548</v>
      </c>
      <c r="F109" s="1" t="s">
        <v>548</v>
      </c>
      <c r="G109" s="3" t="s">
        <v>1891</v>
      </c>
      <c r="I109" s="5" t="s">
        <v>1434</v>
      </c>
      <c r="M109" s="1" t="s">
        <v>946</v>
      </c>
      <c r="N109" s="1">
        <v>1</v>
      </c>
      <c r="O109" s="1" t="s">
        <v>426</v>
      </c>
      <c r="P109" s="1">
        <v>1</v>
      </c>
      <c r="S109" s="1">
        <v>1</v>
      </c>
      <c r="V109" s="4">
        <f t="shared" ref="V109:V172" si="10">U109*N109</f>
        <v>0</v>
      </c>
      <c r="X109" s="23">
        <f t="shared" si="8"/>
        <v>0</v>
      </c>
      <c r="Y109" s="23">
        <f t="shared" si="9"/>
        <v>0</v>
      </c>
    </row>
    <row r="110" spans="1:27" x14ac:dyDescent="0.25">
      <c r="A110" s="1" t="s">
        <v>433</v>
      </c>
      <c r="B110" s="1">
        <v>10</v>
      </c>
      <c r="C110" s="1" t="s">
        <v>200</v>
      </c>
      <c r="D110" s="2" t="s">
        <v>436</v>
      </c>
      <c r="E110" s="1" t="s">
        <v>548</v>
      </c>
      <c r="F110" s="1" t="s">
        <v>548</v>
      </c>
      <c r="G110" s="3" t="s">
        <v>1890</v>
      </c>
      <c r="I110" s="5" t="s">
        <v>1434</v>
      </c>
      <c r="M110" s="1" t="s">
        <v>946</v>
      </c>
      <c r="N110" s="1">
        <v>1</v>
      </c>
      <c r="O110" s="1" t="s">
        <v>426</v>
      </c>
      <c r="P110" s="1">
        <v>1</v>
      </c>
      <c r="S110" s="1">
        <v>1</v>
      </c>
      <c r="V110" s="4">
        <f t="shared" si="10"/>
        <v>0</v>
      </c>
      <c r="X110" s="23">
        <f t="shared" si="8"/>
        <v>0</v>
      </c>
      <c r="Y110" s="23">
        <f t="shared" si="9"/>
        <v>0</v>
      </c>
    </row>
    <row r="111" spans="1:27" s="8" customFormat="1" x14ac:dyDescent="0.25">
      <c r="A111" s="1" t="s">
        <v>433</v>
      </c>
      <c r="B111" s="1">
        <v>10</v>
      </c>
      <c r="C111" s="1" t="s">
        <v>332</v>
      </c>
      <c r="D111" s="2" t="s">
        <v>436</v>
      </c>
      <c r="E111" s="1" t="s">
        <v>548</v>
      </c>
      <c r="F111" s="1" t="s">
        <v>548</v>
      </c>
      <c r="G111" s="3" t="s">
        <v>1948</v>
      </c>
      <c r="H111" s="1"/>
      <c r="I111" s="5" t="s">
        <v>1947</v>
      </c>
      <c r="J111" s="5"/>
      <c r="K111" s="5"/>
      <c r="L111" s="1"/>
      <c r="M111" s="1" t="s">
        <v>946</v>
      </c>
      <c r="N111" s="1">
        <v>8</v>
      </c>
      <c r="O111" s="1" t="s">
        <v>426</v>
      </c>
      <c r="P111" s="1">
        <v>1</v>
      </c>
      <c r="Q111" s="1"/>
      <c r="R111" s="1"/>
      <c r="S111" s="1">
        <v>1</v>
      </c>
      <c r="T111" s="1"/>
      <c r="U111" s="4"/>
      <c r="V111" s="4">
        <f t="shared" si="10"/>
        <v>0</v>
      </c>
      <c r="W111" s="33"/>
      <c r="X111" s="23">
        <f t="shared" si="8"/>
        <v>0</v>
      </c>
      <c r="Y111" s="23">
        <f t="shared" si="9"/>
        <v>0</v>
      </c>
      <c r="Z111" s="1"/>
      <c r="AA111" s="1"/>
    </row>
    <row r="112" spans="1:27" s="8" customFormat="1" x14ac:dyDescent="0.25">
      <c r="A112" s="1" t="s">
        <v>433</v>
      </c>
      <c r="B112" s="1">
        <v>10</v>
      </c>
      <c r="C112" s="1" t="s">
        <v>332</v>
      </c>
      <c r="D112" s="2" t="s">
        <v>436</v>
      </c>
      <c r="E112" s="1" t="s">
        <v>548</v>
      </c>
      <c r="F112" s="1" t="s">
        <v>548</v>
      </c>
      <c r="G112" s="3" t="s">
        <v>1946</v>
      </c>
      <c r="H112" s="1"/>
      <c r="I112" s="5" t="s">
        <v>1945</v>
      </c>
      <c r="J112" s="5"/>
      <c r="K112" s="5"/>
      <c r="L112" s="1"/>
      <c r="M112" s="1" t="s">
        <v>946</v>
      </c>
      <c r="N112" s="1">
        <v>9</v>
      </c>
      <c r="O112" s="1" t="s">
        <v>426</v>
      </c>
      <c r="P112" s="1">
        <v>1</v>
      </c>
      <c r="Q112" s="1"/>
      <c r="R112" s="1"/>
      <c r="S112" s="1">
        <v>1</v>
      </c>
      <c r="T112" s="1"/>
      <c r="U112" s="4"/>
      <c r="V112" s="4">
        <f t="shared" si="10"/>
        <v>0</v>
      </c>
      <c r="W112" s="33"/>
      <c r="X112" s="23">
        <f t="shared" si="8"/>
        <v>0</v>
      </c>
      <c r="Y112" s="23">
        <f t="shared" si="9"/>
        <v>0</v>
      </c>
      <c r="Z112" s="1"/>
      <c r="AA112" s="1"/>
    </row>
    <row r="113" spans="1:27" s="8" customFormat="1" x14ac:dyDescent="0.25">
      <c r="A113" s="1" t="s">
        <v>433</v>
      </c>
      <c r="B113" s="1">
        <v>10</v>
      </c>
      <c r="C113" s="1" t="s">
        <v>5</v>
      </c>
      <c r="D113" s="2" t="s">
        <v>437</v>
      </c>
      <c r="E113" s="1" t="s">
        <v>548</v>
      </c>
      <c r="F113" s="1" t="s">
        <v>548</v>
      </c>
      <c r="G113" s="3" t="s">
        <v>2871</v>
      </c>
      <c r="H113" s="1"/>
      <c r="I113" s="5" t="s">
        <v>2090</v>
      </c>
      <c r="J113" s="5"/>
      <c r="K113" s="5"/>
      <c r="L113" s="1"/>
      <c r="M113" s="1" t="s">
        <v>946</v>
      </c>
      <c r="N113" s="1">
        <v>1</v>
      </c>
      <c r="O113" s="1" t="s">
        <v>426</v>
      </c>
      <c r="P113" s="1">
        <v>1</v>
      </c>
      <c r="Q113" s="1"/>
      <c r="R113" s="1"/>
      <c r="S113" s="1">
        <v>1</v>
      </c>
      <c r="T113" s="1"/>
      <c r="U113" s="4"/>
      <c r="V113" s="4">
        <f t="shared" si="10"/>
        <v>0</v>
      </c>
      <c r="W113" s="33"/>
      <c r="X113" s="23">
        <f t="shared" si="8"/>
        <v>0</v>
      </c>
      <c r="Y113" s="23">
        <f t="shared" si="9"/>
        <v>0</v>
      </c>
      <c r="Z113" s="1"/>
      <c r="AA113" s="1"/>
    </row>
    <row r="114" spans="1:27" x14ac:dyDescent="0.25">
      <c r="A114" s="1" t="s">
        <v>433</v>
      </c>
      <c r="B114" s="1">
        <v>10</v>
      </c>
      <c r="C114" s="1" t="s">
        <v>5</v>
      </c>
      <c r="D114" s="2" t="s">
        <v>437</v>
      </c>
      <c r="E114" s="1" t="s">
        <v>548</v>
      </c>
      <c r="F114" s="1" t="s">
        <v>548</v>
      </c>
      <c r="G114" s="3" t="s">
        <v>1903</v>
      </c>
      <c r="I114" s="5" t="s">
        <v>2077</v>
      </c>
      <c r="M114" s="1" t="s">
        <v>946</v>
      </c>
      <c r="N114" s="1">
        <v>3</v>
      </c>
      <c r="O114" s="1" t="s">
        <v>426</v>
      </c>
      <c r="P114" s="1">
        <v>1</v>
      </c>
      <c r="S114" s="1">
        <v>1</v>
      </c>
      <c r="V114" s="4">
        <f t="shared" si="10"/>
        <v>0</v>
      </c>
      <c r="X114" s="23">
        <f t="shared" si="8"/>
        <v>0</v>
      </c>
      <c r="Y114" s="23">
        <f t="shared" si="9"/>
        <v>0</v>
      </c>
    </row>
    <row r="115" spans="1:27" x14ac:dyDescent="0.25">
      <c r="A115" s="1" t="s">
        <v>433</v>
      </c>
      <c r="B115" s="1">
        <v>10</v>
      </c>
      <c r="C115" s="1" t="s">
        <v>5</v>
      </c>
      <c r="D115" s="2" t="s">
        <v>437</v>
      </c>
      <c r="E115" s="1" t="s">
        <v>548</v>
      </c>
      <c r="F115" s="1" t="s">
        <v>548</v>
      </c>
      <c r="G115" s="3" t="s">
        <v>2872</v>
      </c>
      <c r="I115" s="5" t="s">
        <v>1983</v>
      </c>
      <c r="M115" s="1" t="s">
        <v>946</v>
      </c>
      <c r="N115" s="1">
        <v>4</v>
      </c>
      <c r="O115" s="1" t="s">
        <v>426</v>
      </c>
      <c r="P115" s="1">
        <v>1</v>
      </c>
      <c r="S115" s="1">
        <v>1</v>
      </c>
      <c r="V115" s="4">
        <f t="shared" si="10"/>
        <v>0</v>
      </c>
      <c r="X115" s="23">
        <f t="shared" si="8"/>
        <v>0</v>
      </c>
      <c r="Y115" s="23">
        <f t="shared" si="9"/>
        <v>0</v>
      </c>
    </row>
    <row r="116" spans="1:27" s="8" customFormat="1" x14ac:dyDescent="0.25">
      <c r="A116" s="1" t="s">
        <v>433</v>
      </c>
      <c r="B116" s="2" t="s">
        <v>562</v>
      </c>
      <c r="C116" s="1" t="s">
        <v>5</v>
      </c>
      <c r="D116" s="2" t="s">
        <v>437</v>
      </c>
      <c r="E116" s="1" t="s">
        <v>548</v>
      </c>
      <c r="F116" s="1" t="s">
        <v>548</v>
      </c>
      <c r="G116" s="3" t="s">
        <v>2873</v>
      </c>
      <c r="H116" s="1"/>
      <c r="I116" s="5" t="s">
        <v>905</v>
      </c>
      <c r="J116" s="5"/>
      <c r="K116" s="5"/>
      <c r="L116" s="1"/>
      <c r="M116" s="1" t="s">
        <v>946</v>
      </c>
      <c r="N116" s="1">
        <v>8</v>
      </c>
      <c r="O116" s="1" t="s">
        <v>426</v>
      </c>
      <c r="P116" s="1">
        <v>4</v>
      </c>
      <c r="Q116" s="1"/>
      <c r="R116" s="1" t="s">
        <v>906</v>
      </c>
      <c r="S116" s="1">
        <v>4</v>
      </c>
      <c r="T116" s="1"/>
      <c r="U116" s="4"/>
      <c r="V116" s="4">
        <f t="shared" si="10"/>
        <v>0</v>
      </c>
      <c r="W116" s="33"/>
      <c r="X116" s="23">
        <f t="shared" si="8"/>
        <v>0</v>
      </c>
      <c r="Y116" s="23">
        <f t="shared" si="9"/>
        <v>0</v>
      </c>
      <c r="Z116" s="1"/>
      <c r="AA116" s="1"/>
    </row>
    <row r="117" spans="1:27" s="8" customFormat="1" x14ac:dyDescent="0.25">
      <c r="A117" s="1" t="s">
        <v>433</v>
      </c>
      <c r="B117" s="2">
        <v>10</v>
      </c>
      <c r="C117" s="1" t="s">
        <v>38</v>
      </c>
      <c r="D117" s="2" t="s">
        <v>437</v>
      </c>
      <c r="E117" s="1" t="s">
        <v>548</v>
      </c>
      <c r="F117" s="1" t="s">
        <v>2394</v>
      </c>
      <c r="G117" s="3" t="s">
        <v>1696</v>
      </c>
      <c r="H117" s="1"/>
      <c r="I117" s="5" t="s">
        <v>2395</v>
      </c>
      <c r="J117" s="5"/>
      <c r="K117" s="5"/>
      <c r="L117" s="1"/>
      <c r="M117" s="1" t="s">
        <v>946</v>
      </c>
      <c r="N117" s="1">
        <v>1</v>
      </c>
      <c r="O117" s="1" t="s">
        <v>426</v>
      </c>
      <c r="P117" s="1">
        <v>1</v>
      </c>
      <c r="Q117" s="1"/>
      <c r="R117" s="1"/>
      <c r="S117" s="1">
        <v>1</v>
      </c>
      <c r="T117" s="1"/>
      <c r="U117" s="4"/>
      <c r="V117" s="4">
        <f t="shared" si="10"/>
        <v>0</v>
      </c>
      <c r="W117" s="33"/>
      <c r="X117" s="23">
        <f t="shared" si="8"/>
        <v>0</v>
      </c>
      <c r="Y117" s="23">
        <f t="shared" si="9"/>
        <v>0</v>
      </c>
      <c r="Z117" s="1"/>
      <c r="AA117" s="1"/>
    </row>
    <row r="118" spans="1:27" x14ac:dyDescent="0.25">
      <c r="A118" s="1" t="s">
        <v>433</v>
      </c>
      <c r="B118" s="2">
        <v>10</v>
      </c>
      <c r="C118" s="1" t="s">
        <v>38</v>
      </c>
      <c r="D118" s="2" t="s">
        <v>437</v>
      </c>
      <c r="E118" s="1" t="s">
        <v>548</v>
      </c>
      <c r="F118" s="1" t="s">
        <v>548</v>
      </c>
      <c r="G118" s="3" t="s">
        <v>1195</v>
      </c>
      <c r="I118" s="5" t="s">
        <v>1196</v>
      </c>
      <c r="M118" s="1" t="s">
        <v>946</v>
      </c>
      <c r="N118" s="1">
        <v>1</v>
      </c>
      <c r="O118" s="1" t="s">
        <v>426</v>
      </c>
      <c r="P118" s="1">
        <v>1</v>
      </c>
      <c r="S118" s="1">
        <v>1</v>
      </c>
      <c r="V118" s="4">
        <f t="shared" si="10"/>
        <v>0</v>
      </c>
      <c r="X118" s="23">
        <f t="shared" si="8"/>
        <v>0</v>
      </c>
      <c r="Y118" s="23">
        <f t="shared" si="9"/>
        <v>0</v>
      </c>
    </row>
    <row r="119" spans="1:27" x14ac:dyDescent="0.25">
      <c r="A119" s="1" t="s">
        <v>433</v>
      </c>
      <c r="B119" s="2">
        <v>10</v>
      </c>
      <c r="C119" s="1" t="s">
        <v>38</v>
      </c>
      <c r="D119" s="2" t="s">
        <v>437</v>
      </c>
      <c r="E119" s="1" t="s">
        <v>548</v>
      </c>
      <c r="F119" s="1" t="s">
        <v>548</v>
      </c>
      <c r="G119" s="3" t="s">
        <v>1193</v>
      </c>
      <c r="I119" s="5" t="s">
        <v>1194</v>
      </c>
      <c r="M119" s="1" t="s">
        <v>946</v>
      </c>
      <c r="N119" s="1">
        <v>1</v>
      </c>
      <c r="O119" s="1" t="s">
        <v>426</v>
      </c>
      <c r="P119" s="1">
        <v>1</v>
      </c>
      <c r="S119" s="1">
        <v>1</v>
      </c>
      <c r="V119" s="4">
        <f t="shared" si="10"/>
        <v>0</v>
      </c>
      <c r="X119" s="23">
        <f t="shared" si="8"/>
        <v>0</v>
      </c>
      <c r="Y119" s="23">
        <f t="shared" si="9"/>
        <v>0</v>
      </c>
    </row>
    <row r="120" spans="1:27" x14ac:dyDescent="0.25">
      <c r="A120" s="1" t="s">
        <v>433</v>
      </c>
      <c r="B120" s="1">
        <v>10</v>
      </c>
      <c r="C120" s="1" t="s">
        <v>71</v>
      </c>
      <c r="D120" s="2" t="s">
        <v>437</v>
      </c>
      <c r="E120" s="1" t="s">
        <v>548</v>
      </c>
      <c r="F120" s="1" t="s">
        <v>548</v>
      </c>
      <c r="G120" s="3" t="s">
        <v>1774</v>
      </c>
      <c r="I120" s="5" t="s">
        <v>333</v>
      </c>
      <c r="M120" s="1" t="s">
        <v>946</v>
      </c>
      <c r="N120" s="1">
        <v>3</v>
      </c>
      <c r="O120" s="1" t="s">
        <v>426</v>
      </c>
      <c r="P120" s="1">
        <v>1</v>
      </c>
      <c r="S120" s="1">
        <v>1</v>
      </c>
      <c r="V120" s="4">
        <f t="shared" si="10"/>
        <v>0</v>
      </c>
      <c r="X120" s="23">
        <f t="shared" si="8"/>
        <v>0</v>
      </c>
      <c r="Y120" s="23">
        <f t="shared" si="9"/>
        <v>0</v>
      </c>
    </row>
    <row r="121" spans="1:27" x14ac:dyDescent="0.25">
      <c r="A121" s="1" t="s">
        <v>433</v>
      </c>
      <c r="B121" s="1">
        <v>10</v>
      </c>
      <c r="C121" s="1" t="s">
        <v>71</v>
      </c>
      <c r="D121" s="2" t="s">
        <v>437</v>
      </c>
      <c r="E121" s="1" t="s">
        <v>548</v>
      </c>
      <c r="F121" s="1" t="s">
        <v>548</v>
      </c>
      <c r="G121" s="3" t="s">
        <v>1776</v>
      </c>
      <c r="H121" s="1" t="s">
        <v>2847</v>
      </c>
      <c r="I121" s="5" t="s">
        <v>2846</v>
      </c>
      <c r="M121" s="1" t="s">
        <v>946</v>
      </c>
      <c r="N121" s="1">
        <v>4</v>
      </c>
      <c r="O121" s="1" t="s">
        <v>426</v>
      </c>
      <c r="P121" s="1">
        <v>1</v>
      </c>
      <c r="S121" s="1">
        <v>1</v>
      </c>
      <c r="U121" s="4">
        <v>65</v>
      </c>
      <c r="V121" s="4">
        <f t="shared" si="10"/>
        <v>260</v>
      </c>
      <c r="W121" s="33">
        <v>0.35</v>
      </c>
      <c r="X121" s="23">
        <f t="shared" si="8"/>
        <v>42.25</v>
      </c>
      <c r="Y121" s="23">
        <f t="shared" si="9"/>
        <v>169</v>
      </c>
    </row>
    <row r="122" spans="1:27" x14ac:dyDescent="0.25">
      <c r="A122" s="1" t="s">
        <v>433</v>
      </c>
      <c r="B122" s="1">
        <v>10</v>
      </c>
      <c r="C122" s="1" t="s">
        <v>200</v>
      </c>
      <c r="D122" s="2" t="s">
        <v>437</v>
      </c>
      <c r="E122" s="1" t="s">
        <v>548</v>
      </c>
      <c r="F122" s="1" t="s">
        <v>548</v>
      </c>
      <c r="G122" s="3" t="s">
        <v>1898</v>
      </c>
      <c r="I122" s="5" t="s">
        <v>2405</v>
      </c>
      <c r="M122" s="1" t="s">
        <v>946</v>
      </c>
      <c r="N122" s="1">
        <v>1</v>
      </c>
      <c r="O122" s="1" t="s">
        <v>426</v>
      </c>
      <c r="P122" s="1">
        <v>1</v>
      </c>
      <c r="S122" s="1">
        <v>1</v>
      </c>
      <c r="V122" s="4">
        <f t="shared" si="10"/>
        <v>0</v>
      </c>
      <c r="X122" s="23">
        <f t="shared" si="8"/>
        <v>0</v>
      </c>
      <c r="Y122" s="23">
        <f t="shared" si="9"/>
        <v>0</v>
      </c>
    </row>
    <row r="123" spans="1:27" x14ac:dyDescent="0.25">
      <c r="A123" s="1" t="s">
        <v>433</v>
      </c>
      <c r="B123" s="1">
        <v>10</v>
      </c>
      <c r="C123" s="1" t="s">
        <v>200</v>
      </c>
      <c r="D123" s="2" t="s">
        <v>437</v>
      </c>
      <c r="E123" s="1" t="s">
        <v>548</v>
      </c>
      <c r="F123" s="1" t="s">
        <v>548</v>
      </c>
      <c r="G123" s="3" t="s">
        <v>2970</v>
      </c>
      <c r="I123" s="5" t="s">
        <v>2049</v>
      </c>
      <c r="M123" s="1" t="s">
        <v>946</v>
      </c>
      <c r="N123" s="1">
        <v>1</v>
      </c>
      <c r="O123" s="1" t="s">
        <v>426</v>
      </c>
      <c r="P123" s="1">
        <v>10</v>
      </c>
      <c r="S123" s="1">
        <v>1</v>
      </c>
      <c r="V123" s="4">
        <f t="shared" si="10"/>
        <v>0</v>
      </c>
      <c r="X123" s="23">
        <f t="shared" si="8"/>
        <v>0</v>
      </c>
      <c r="Y123" s="23">
        <f t="shared" si="9"/>
        <v>0</v>
      </c>
    </row>
    <row r="124" spans="1:27" x14ac:dyDescent="0.25">
      <c r="A124" s="1" t="s">
        <v>433</v>
      </c>
      <c r="B124" s="1">
        <v>10</v>
      </c>
      <c r="C124" s="1" t="s">
        <v>200</v>
      </c>
      <c r="D124" s="2" t="s">
        <v>437</v>
      </c>
      <c r="E124" s="1" t="s">
        <v>548</v>
      </c>
      <c r="F124" s="1" t="s">
        <v>548</v>
      </c>
      <c r="G124" s="3" t="s">
        <v>1899</v>
      </c>
      <c r="I124" s="5" t="s">
        <v>1900</v>
      </c>
      <c r="M124" s="1" t="s">
        <v>946</v>
      </c>
      <c r="N124" s="1">
        <v>1</v>
      </c>
      <c r="O124" s="1" t="s">
        <v>426</v>
      </c>
      <c r="P124" s="1">
        <v>1</v>
      </c>
      <c r="S124" s="1">
        <v>1</v>
      </c>
      <c r="V124" s="4">
        <f t="shared" si="10"/>
        <v>0</v>
      </c>
      <c r="X124" s="23">
        <f t="shared" si="8"/>
        <v>0</v>
      </c>
      <c r="Y124" s="23">
        <f t="shared" si="9"/>
        <v>0</v>
      </c>
    </row>
    <row r="125" spans="1:27" x14ac:dyDescent="0.25">
      <c r="A125" s="1" t="s">
        <v>433</v>
      </c>
      <c r="B125" s="1">
        <v>10</v>
      </c>
      <c r="C125" s="1" t="s">
        <v>200</v>
      </c>
      <c r="D125" s="2" t="s">
        <v>437</v>
      </c>
      <c r="E125" s="1" t="s">
        <v>548</v>
      </c>
      <c r="F125" s="1" t="s">
        <v>548</v>
      </c>
      <c r="G125" s="3" t="s">
        <v>1897</v>
      </c>
      <c r="I125" s="5" t="s">
        <v>405</v>
      </c>
      <c r="M125" s="1" t="s">
        <v>946</v>
      </c>
      <c r="N125" s="1">
        <v>13</v>
      </c>
      <c r="O125" s="1" t="s">
        <v>426</v>
      </c>
      <c r="P125" s="1">
        <v>1</v>
      </c>
      <c r="S125" s="1">
        <v>1</v>
      </c>
      <c r="V125" s="4">
        <f t="shared" si="10"/>
        <v>0</v>
      </c>
      <c r="X125" s="23">
        <f t="shared" si="8"/>
        <v>0</v>
      </c>
      <c r="Y125" s="23">
        <f t="shared" si="9"/>
        <v>0</v>
      </c>
    </row>
    <row r="126" spans="1:27" x14ac:dyDescent="0.25">
      <c r="A126" s="1" t="s">
        <v>433</v>
      </c>
      <c r="B126" s="1">
        <v>10</v>
      </c>
      <c r="C126" s="1" t="s">
        <v>200</v>
      </c>
      <c r="D126" s="2" t="s">
        <v>437</v>
      </c>
      <c r="E126" s="1" t="s">
        <v>548</v>
      </c>
      <c r="F126" s="1" t="s">
        <v>548</v>
      </c>
      <c r="G126" s="3" t="s">
        <v>1896</v>
      </c>
      <c r="I126" s="5" t="s">
        <v>1895</v>
      </c>
      <c r="M126" s="1" t="s">
        <v>946</v>
      </c>
      <c r="N126" s="1">
        <v>8</v>
      </c>
      <c r="O126" s="1" t="s">
        <v>426</v>
      </c>
      <c r="P126" s="1">
        <v>1</v>
      </c>
      <c r="S126" s="1">
        <v>1</v>
      </c>
      <c r="V126" s="4">
        <f t="shared" si="10"/>
        <v>0</v>
      </c>
      <c r="X126" s="23">
        <f t="shared" si="8"/>
        <v>0</v>
      </c>
      <c r="Y126" s="23">
        <f t="shared" si="9"/>
        <v>0</v>
      </c>
    </row>
    <row r="127" spans="1:27" x14ac:dyDescent="0.25">
      <c r="A127" s="1" t="s">
        <v>433</v>
      </c>
      <c r="B127" s="1">
        <v>10</v>
      </c>
      <c r="C127" s="1" t="s">
        <v>200</v>
      </c>
      <c r="D127" s="2" t="s">
        <v>437</v>
      </c>
      <c r="E127" s="1" t="s">
        <v>548</v>
      </c>
      <c r="F127" s="1" t="s">
        <v>548</v>
      </c>
      <c r="G127" s="3" t="s">
        <v>2407</v>
      </c>
      <c r="I127" s="5" t="s">
        <v>2406</v>
      </c>
      <c r="M127" s="1" t="s">
        <v>946</v>
      </c>
      <c r="N127" s="1">
        <v>16</v>
      </c>
      <c r="O127" s="1" t="s">
        <v>426</v>
      </c>
      <c r="P127" s="1">
        <v>1</v>
      </c>
      <c r="S127" s="1">
        <v>1</v>
      </c>
      <c r="V127" s="4">
        <f t="shared" si="10"/>
        <v>0</v>
      </c>
      <c r="X127" s="23">
        <f t="shared" si="8"/>
        <v>0</v>
      </c>
      <c r="Y127" s="23">
        <f t="shared" si="9"/>
        <v>0</v>
      </c>
    </row>
    <row r="128" spans="1:27" x14ac:dyDescent="0.25">
      <c r="A128" s="1" t="s">
        <v>433</v>
      </c>
      <c r="B128" s="1">
        <v>10</v>
      </c>
      <c r="C128" s="1" t="s">
        <v>200</v>
      </c>
      <c r="D128" s="2" t="s">
        <v>437</v>
      </c>
      <c r="E128" s="1" t="s">
        <v>548</v>
      </c>
      <c r="F128" s="1" t="s">
        <v>548</v>
      </c>
      <c r="G128" s="3" t="s">
        <v>2973</v>
      </c>
      <c r="I128" s="5" t="s">
        <v>2031</v>
      </c>
      <c r="M128" s="1" t="s">
        <v>946</v>
      </c>
      <c r="N128" s="1">
        <v>3</v>
      </c>
      <c r="O128" s="1" t="s">
        <v>426</v>
      </c>
      <c r="P128" s="1">
        <v>1</v>
      </c>
      <c r="S128" s="1">
        <v>1</v>
      </c>
      <c r="V128" s="4">
        <f t="shared" si="10"/>
        <v>0</v>
      </c>
      <c r="X128" s="23">
        <f t="shared" si="8"/>
        <v>0</v>
      </c>
      <c r="Y128" s="23">
        <f t="shared" si="9"/>
        <v>0</v>
      </c>
    </row>
    <row r="129" spans="1:25" x14ac:dyDescent="0.25">
      <c r="A129" s="1" t="s">
        <v>433</v>
      </c>
      <c r="B129" s="1">
        <v>10</v>
      </c>
      <c r="C129" s="1" t="s">
        <v>332</v>
      </c>
      <c r="D129" s="2" t="s">
        <v>437</v>
      </c>
      <c r="E129" s="1" t="s">
        <v>548</v>
      </c>
      <c r="F129" s="1" t="s">
        <v>548</v>
      </c>
      <c r="G129" s="3" t="s">
        <v>2101</v>
      </c>
      <c r="I129" s="5" t="s">
        <v>2100</v>
      </c>
      <c r="M129" s="1" t="s">
        <v>946</v>
      </c>
      <c r="N129" s="1">
        <v>1</v>
      </c>
      <c r="O129" s="1" t="s">
        <v>426</v>
      </c>
      <c r="P129" s="1">
        <v>1</v>
      </c>
      <c r="S129" s="1">
        <v>1</v>
      </c>
      <c r="V129" s="4">
        <f t="shared" si="10"/>
        <v>0</v>
      </c>
      <c r="X129" s="23">
        <f t="shared" si="8"/>
        <v>0</v>
      </c>
      <c r="Y129" s="23">
        <f t="shared" si="9"/>
        <v>0</v>
      </c>
    </row>
    <row r="130" spans="1:25" x14ac:dyDescent="0.25">
      <c r="A130" s="1" t="s">
        <v>433</v>
      </c>
      <c r="B130" s="1">
        <v>10</v>
      </c>
      <c r="C130" s="1" t="s">
        <v>142</v>
      </c>
      <c r="D130" s="2" t="s">
        <v>438</v>
      </c>
      <c r="E130" s="1" t="s">
        <v>548</v>
      </c>
      <c r="F130" s="1" t="s">
        <v>548</v>
      </c>
      <c r="G130" s="3" t="s">
        <v>2985</v>
      </c>
      <c r="I130" s="5" t="s">
        <v>1753</v>
      </c>
      <c r="M130" s="1" t="s">
        <v>946</v>
      </c>
      <c r="N130" s="1">
        <v>1</v>
      </c>
      <c r="O130" s="1" t="s">
        <v>426</v>
      </c>
      <c r="P130" s="1">
        <v>1</v>
      </c>
      <c r="S130" s="1">
        <v>1</v>
      </c>
      <c r="V130" s="4">
        <f t="shared" si="10"/>
        <v>0</v>
      </c>
      <c r="X130" s="23">
        <f t="shared" si="8"/>
        <v>0</v>
      </c>
      <c r="Y130" s="23">
        <f t="shared" si="9"/>
        <v>0</v>
      </c>
    </row>
    <row r="131" spans="1:25" x14ac:dyDescent="0.25">
      <c r="A131" s="1" t="s">
        <v>433</v>
      </c>
      <c r="B131" s="2">
        <v>10</v>
      </c>
      <c r="C131" s="1" t="s">
        <v>5</v>
      </c>
      <c r="D131" s="2" t="s">
        <v>438</v>
      </c>
      <c r="E131" s="1" t="s">
        <v>548</v>
      </c>
      <c r="F131" s="1" t="s">
        <v>402</v>
      </c>
      <c r="G131" s="3" t="s">
        <v>2349</v>
      </c>
      <c r="I131" s="5" t="s">
        <v>55</v>
      </c>
      <c r="M131" s="1" t="s">
        <v>946</v>
      </c>
      <c r="N131" s="1">
        <v>13</v>
      </c>
      <c r="O131" s="1" t="s">
        <v>426</v>
      </c>
      <c r="P131" s="1">
        <v>1</v>
      </c>
      <c r="S131" s="1">
        <v>1</v>
      </c>
      <c r="U131" s="13">
        <v>3.95</v>
      </c>
      <c r="V131" s="4">
        <f t="shared" si="10"/>
        <v>51.35</v>
      </c>
      <c r="W131" s="33">
        <v>0.35</v>
      </c>
      <c r="X131" s="23">
        <f t="shared" si="8"/>
        <v>2.5675000000000003</v>
      </c>
      <c r="Y131" s="23">
        <f t="shared" si="9"/>
        <v>33.377500000000005</v>
      </c>
    </row>
    <row r="132" spans="1:25" x14ac:dyDescent="0.25">
      <c r="A132" s="1" t="s">
        <v>433</v>
      </c>
      <c r="B132" s="2" t="s">
        <v>562</v>
      </c>
      <c r="C132" s="1" t="s">
        <v>5</v>
      </c>
      <c r="D132" s="2" t="s">
        <v>438</v>
      </c>
      <c r="E132" s="1" t="s">
        <v>548</v>
      </c>
      <c r="F132" s="1" t="s">
        <v>548</v>
      </c>
      <c r="G132" s="3" t="s">
        <v>2874</v>
      </c>
      <c r="I132" s="5" t="s">
        <v>912</v>
      </c>
      <c r="M132" s="1" t="s">
        <v>946</v>
      </c>
      <c r="N132" s="1">
        <v>1</v>
      </c>
      <c r="O132" s="1" t="s">
        <v>426</v>
      </c>
      <c r="P132" s="1">
        <v>1</v>
      </c>
      <c r="S132" s="1">
        <v>1</v>
      </c>
      <c r="V132" s="4">
        <f t="shared" si="10"/>
        <v>0</v>
      </c>
      <c r="X132" s="23">
        <f t="shared" si="8"/>
        <v>0</v>
      </c>
      <c r="Y132" s="23">
        <f t="shared" si="9"/>
        <v>0</v>
      </c>
    </row>
    <row r="133" spans="1:25" x14ac:dyDescent="0.25">
      <c r="A133" s="1" t="s">
        <v>433</v>
      </c>
      <c r="B133" s="2" t="s">
        <v>562</v>
      </c>
      <c r="C133" s="1" t="s">
        <v>5</v>
      </c>
      <c r="D133" s="2" t="s">
        <v>438</v>
      </c>
      <c r="E133" s="1" t="s">
        <v>548</v>
      </c>
      <c r="F133" s="1" t="s">
        <v>548</v>
      </c>
      <c r="G133" s="3" t="s">
        <v>2875</v>
      </c>
      <c r="I133" s="5" t="s">
        <v>1366</v>
      </c>
      <c r="M133" s="1" t="s">
        <v>946</v>
      </c>
      <c r="N133" s="1">
        <v>1</v>
      </c>
      <c r="O133" s="1" t="s">
        <v>426</v>
      </c>
      <c r="P133" s="1">
        <v>1</v>
      </c>
      <c r="S133" s="1">
        <v>1</v>
      </c>
      <c r="V133" s="4">
        <f t="shared" si="10"/>
        <v>0</v>
      </c>
      <c r="X133" s="23">
        <f t="shared" si="8"/>
        <v>0</v>
      </c>
      <c r="Y133" s="23">
        <f t="shared" si="9"/>
        <v>0</v>
      </c>
    </row>
    <row r="134" spans="1:25" x14ac:dyDescent="0.25">
      <c r="A134" s="1" t="s">
        <v>433</v>
      </c>
      <c r="B134" s="2" t="s">
        <v>562</v>
      </c>
      <c r="C134" s="1" t="s">
        <v>5</v>
      </c>
      <c r="D134" s="2" t="s">
        <v>438</v>
      </c>
      <c r="E134" s="1" t="s">
        <v>548</v>
      </c>
      <c r="F134" s="1" t="s">
        <v>548</v>
      </c>
      <c r="G134" s="3" t="s">
        <v>2876</v>
      </c>
      <c r="I134" s="5" t="s">
        <v>918</v>
      </c>
      <c r="M134" s="1" t="s">
        <v>946</v>
      </c>
      <c r="N134" s="1">
        <v>2</v>
      </c>
      <c r="O134" s="1" t="s">
        <v>426</v>
      </c>
      <c r="P134" s="1">
        <v>1</v>
      </c>
      <c r="S134" s="1">
        <v>1</v>
      </c>
      <c r="V134" s="4">
        <f t="shared" si="10"/>
        <v>0</v>
      </c>
      <c r="X134" s="23">
        <f t="shared" si="8"/>
        <v>0</v>
      </c>
      <c r="Y134" s="23">
        <f t="shared" si="9"/>
        <v>0</v>
      </c>
    </row>
    <row r="135" spans="1:25" x14ac:dyDescent="0.25">
      <c r="A135" s="1" t="s">
        <v>433</v>
      </c>
      <c r="B135" s="2" t="s">
        <v>562</v>
      </c>
      <c r="C135" s="1" t="s">
        <v>5</v>
      </c>
      <c r="D135" s="2" t="s">
        <v>438</v>
      </c>
      <c r="E135" s="1" t="s">
        <v>548</v>
      </c>
      <c r="F135" s="1" t="s">
        <v>548</v>
      </c>
      <c r="G135" s="3" t="s">
        <v>2877</v>
      </c>
      <c r="I135" s="5" t="s">
        <v>917</v>
      </c>
      <c r="M135" s="1" t="s">
        <v>946</v>
      </c>
      <c r="N135" s="1">
        <v>2</v>
      </c>
      <c r="O135" s="1" t="s">
        <v>426</v>
      </c>
      <c r="P135" s="1">
        <v>1</v>
      </c>
      <c r="S135" s="1">
        <v>1</v>
      </c>
      <c r="V135" s="4">
        <f t="shared" si="10"/>
        <v>0</v>
      </c>
      <c r="X135" s="23">
        <f t="shared" si="8"/>
        <v>0</v>
      </c>
      <c r="Y135" s="23">
        <f t="shared" si="9"/>
        <v>0</v>
      </c>
    </row>
    <row r="136" spans="1:25" x14ac:dyDescent="0.25">
      <c r="A136" s="1" t="s">
        <v>433</v>
      </c>
      <c r="B136" s="2" t="s">
        <v>562</v>
      </c>
      <c r="C136" s="1" t="s">
        <v>5</v>
      </c>
      <c r="D136" s="2" t="s">
        <v>438</v>
      </c>
      <c r="E136" s="1" t="s">
        <v>548</v>
      </c>
      <c r="F136" s="1" t="s">
        <v>916</v>
      </c>
      <c r="G136" s="3" t="s">
        <v>2986</v>
      </c>
      <c r="I136" s="5" t="s">
        <v>915</v>
      </c>
      <c r="M136" s="1" t="s">
        <v>946</v>
      </c>
      <c r="N136" s="1">
        <v>1</v>
      </c>
      <c r="O136" s="1" t="s">
        <v>426</v>
      </c>
      <c r="P136" s="1">
        <v>1</v>
      </c>
      <c r="S136" s="1">
        <v>1</v>
      </c>
      <c r="V136" s="4">
        <f t="shared" si="10"/>
        <v>0</v>
      </c>
      <c r="X136" s="23">
        <f t="shared" si="8"/>
        <v>0</v>
      </c>
      <c r="Y136" s="23">
        <f t="shared" si="9"/>
        <v>0</v>
      </c>
    </row>
    <row r="137" spans="1:25" x14ac:dyDescent="0.25">
      <c r="A137" s="1" t="s">
        <v>433</v>
      </c>
      <c r="B137" s="2" t="s">
        <v>562</v>
      </c>
      <c r="C137" s="1" t="s">
        <v>5</v>
      </c>
      <c r="D137" s="2" t="s">
        <v>438</v>
      </c>
      <c r="E137" s="1" t="s">
        <v>548</v>
      </c>
      <c r="F137" s="1" t="s">
        <v>548</v>
      </c>
      <c r="G137" s="3" t="s">
        <v>2878</v>
      </c>
      <c r="I137" s="5" t="s">
        <v>909</v>
      </c>
      <c r="M137" s="1" t="s">
        <v>946</v>
      </c>
      <c r="N137" s="1">
        <v>1</v>
      </c>
      <c r="O137" s="1" t="s">
        <v>426</v>
      </c>
      <c r="P137" s="1">
        <v>1</v>
      </c>
      <c r="S137" s="1">
        <v>1</v>
      </c>
      <c r="V137" s="4">
        <f t="shared" si="10"/>
        <v>0</v>
      </c>
      <c r="X137" s="23">
        <f t="shared" si="8"/>
        <v>0</v>
      </c>
      <c r="Y137" s="23">
        <f t="shared" si="9"/>
        <v>0</v>
      </c>
    </row>
    <row r="138" spans="1:25" x14ac:dyDescent="0.25">
      <c r="A138" s="1" t="s">
        <v>433</v>
      </c>
      <c r="B138" s="2" t="s">
        <v>562</v>
      </c>
      <c r="C138" s="1" t="s">
        <v>5</v>
      </c>
      <c r="D138" s="2" t="s">
        <v>438</v>
      </c>
      <c r="E138" s="1" t="s">
        <v>548</v>
      </c>
      <c r="F138" s="1" t="s">
        <v>548</v>
      </c>
      <c r="G138" s="3" t="s">
        <v>2879</v>
      </c>
      <c r="I138" s="5" t="s">
        <v>914</v>
      </c>
      <c r="M138" s="1" t="s">
        <v>946</v>
      </c>
      <c r="N138" s="1">
        <v>1</v>
      </c>
      <c r="O138" s="1" t="s">
        <v>426</v>
      </c>
      <c r="P138" s="1">
        <v>1</v>
      </c>
      <c r="S138" s="1">
        <v>1</v>
      </c>
      <c r="V138" s="4">
        <f t="shared" si="10"/>
        <v>0</v>
      </c>
      <c r="X138" s="23">
        <f t="shared" si="8"/>
        <v>0</v>
      </c>
      <c r="Y138" s="23">
        <f t="shared" si="9"/>
        <v>0</v>
      </c>
    </row>
    <row r="139" spans="1:25" x14ac:dyDescent="0.25">
      <c r="A139" s="1" t="s">
        <v>433</v>
      </c>
      <c r="B139" s="2" t="s">
        <v>562</v>
      </c>
      <c r="C139" s="1" t="s">
        <v>5</v>
      </c>
      <c r="D139" s="2" t="s">
        <v>438</v>
      </c>
      <c r="E139" s="1" t="s">
        <v>548</v>
      </c>
      <c r="F139" s="1" t="s">
        <v>548</v>
      </c>
      <c r="G139" s="3" t="s">
        <v>2880</v>
      </c>
      <c r="I139" s="5" t="s">
        <v>913</v>
      </c>
      <c r="M139" s="1" t="s">
        <v>946</v>
      </c>
      <c r="N139" s="1">
        <v>1</v>
      </c>
      <c r="O139" s="1" t="s">
        <v>426</v>
      </c>
      <c r="P139" s="1">
        <v>1</v>
      </c>
      <c r="S139" s="1">
        <v>1</v>
      </c>
      <c r="V139" s="4">
        <f t="shared" si="10"/>
        <v>0</v>
      </c>
      <c r="X139" s="23">
        <f t="shared" si="8"/>
        <v>0</v>
      </c>
      <c r="Y139" s="23">
        <f t="shared" si="9"/>
        <v>0</v>
      </c>
    </row>
    <row r="140" spans="1:25" x14ac:dyDescent="0.25">
      <c r="A140" s="1" t="s">
        <v>433</v>
      </c>
      <c r="B140" s="2" t="s">
        <v>562</v>
      </c>
      <c r="C140" s="1" t="s">
        <v>5</v>
      </c>
      <c r="D140" s="2" t="s">
        <v>438</v>
      </c>
      <c r="E140" s="1" t="s">
        <v>548</v>
      </c>
      <c r="F140" s="1" t="s">
        <v>548</v>
      </c>
      <c r="G140" s="3" t="s">
        <v>2881</v>
      </c>
      <c r="I140" s="5" t="s">
        <v>919</v>
      </c>
      <c r="M140" s="1" t="s">
        <v>946</v>
      </c>
      <c r="N140" s="1">
        <v>1</v>
      </c>
      <c r="O140" s="1" t="s">
        <v>426</v>
      </c>
      <c r="P140" s="1">
        <v>1</v>
      </c>
      <c r="S140" s="1">
        <v>1</v>
      </c>
      <c r="V140" s="4">
        <f t="shared" si="10"/>
        <v>0</v>
      </c>
      <c r="X140" s="23">
        <f t="shared" si="8"/>
        <v>0</v>
      </c>
      <c r="Y140" s="23">
        <f t="shared" si="9"/>
        <v>0</v>
      </c>
    </row>
    <row r="141" spans="1:25" x14ac:dyDescent="0.25">
      <c r="A141" s="1" t="s">
        <v>433</v>
      </c>
      <c r="B141" s="2" t="s">
        <v>562</v>
      </c>
      <c r="C141" s="1" t="s">
        <v>5</v>
      </c>
      <c r="D141" s="2" t="s">
        <v>438</v>
      </c>
      <c r="E141" s="1" t="s">
        <v>548</v>
      </c>
      <c r="F141" s="1" t="s">
        <v>548</v>
      </c>
      <c r="G141" s="3" t="s">
        <v>2349</v>
      </c>
      <c r="I141" s="5" t="s">
        <v>908</v>
      </c>
      <c r="M141" s="1" t="s">
        <v>946</v>
      </c>
      <c r="N141" s="1">
        <v>1</v>
      </c>
      <c r="O141" s="1" t="s">
        <v>426</v>
      </c>
      <c r="P141" s="1">
        <v>1</v>
      </c>
      <c r="S141" s="1">
        <v>1</v>
      </c>
      <c r="V141" s="4">
        <f t="shared" si="10"/>
        <v>0</v>
      </c>
      <c r="X141" s="23">
        <f t="shared" si="8"/>
        <v>0</v>
      </c>
      <c r="Y141" s="23">
        <f t="shared" si="9"/>
        <v>0</v>
      </c>
    </row>
    <row r="142" spans="1:25" x14ac:dyDescent="0.25">
      <c r="A142" s="1" t="s">
        <v>433</v>
      </c>
      <c r="B142" s="2" t="s">
        <v>562</v>
      </c>
      <c r="C142" s="1" t="s">
        <v>5</v>
      </c>
      <c r="D142" s="2" t="s">
        <v>438</v>
      </c>
      <c r="E142" s="1" t="s">
        <v>548</v>
      </c>
      <c r="F142" s="1" t="s">
        <v>548</v>
      </c>
      <c r="G142" s="3" t="s">
        <v>2882</v>
      </c>
      <c r="I142" s="5" t="s">
        <v>922</v>
      </c>
      <c r="M142" s="1" t="s">
        <v>946</v>
      </c>
      <c r="N142" s="1">
        <v>1</v>
      </c>
      <c r="O142" s="1" t="s">
        <v>426</v>
      </c>
      <c r="P142" s="1">
        <v>1</v>
      </c>
      <c r="S142" s="1">
        <v>1</v>
      </c>
      <c r="V142" s="4">
        <f t="shared" si="10"/>
        <v>0</v>
      </c>
      <c r="X142" s="23">
        <f t="shared" si="8"/>
        <v>0</v>
      </c>
      <c r="Y142" s="23">
        <f t="shared" si="9"/>
        <v>0</v>
      </c>
    </row>
    <row r="143" spans="1:25" x14ac:dyDescent="0.25">
      <c r="A143" s="1" t="s">
        <v>433</v>
      </c>
      <c r="B143" s="2" t="s">
        <v>562</v>
      </c>
      <c r="C143" s="1" t="s">
        <v>5</v>
      </c>
      <c r="D143" s="2" t="s">
        <v>438</v>
      </c>
      <c r="E143" s="1" t="s">
        <v>548</v>
      </c>
      <c r="F143" s="1" t="s">
        <v>548</v>
      </c>
      <c r="G143" s="3" t="s">
        <v>2883</v>
      </c>
      <c r="I143" s="5" t="s">
        <v>1679</v>
      </c>
      <c r="M143" s="1" t="s">
        <v>946</v>
      </c>
      <c r="N143" s="1">
        <v>1</v>
      </c>
      <c r="O143" s="1" t="s">
        <v>426</v>
      </c>
      <c r="P143" s="1">
        <v>1</v>
      </c>
      <c r="S143" s="1">
        <v>1</v>
      </c>
      <c r="V143" s="4">
        <f t="shared" si="10"/>
        <v>0</v>
      </c>
      <c r="X143" s="23">
        <f t="shared" si="8"/>
        <v>0</v>
      </c>
      <c r="Y143" s="23">
        <f t="shared" si="9"/>
        <v>0</v>
      </c>
    </row>
    <row r="144" spans="1:25" x14ac:dyDescent="0.25">
      <c r="A144" s="1" t="s">
        <v>433</v>
      </c>
      <c r="B144" s="2" t="s">
        <v>562</v>
      </c>
      <c r="C144" s="1" t="s">
        <v>5</v>
      </c>
      <c r="D144" s="2" t="s">
        <v>438</v>
      </c>
      <c r="E144" s="1" t="s">
        <v>548</v>
      </c>
      <c r="F144" s="1" t="s">
        <v>548</v>
      </c>
      <c r="G144" s="3" t="s">
        <v>2884</v>
      </c>
      <c r="I144" s="5" t="s">
        <v>2385</v>
      </c>
      <c r="M144" s="1" t="s">
        <v>946</v>
      </c>
      <c r="N144" s="1">
        <v>1</v>
      </c>
      <c r="O144" s="1" t="s">
        <v>426</v>
      </c>
      <c r="P144" s="1">
        <v>1</v>
      </c>
      <c r="S144" s="1">
        <v>1</v>
      </c>
      <c r="V144" s="4">
        <f t="shared" si="10"/>
        <v>0</v>
      </c>
      <c r="X144" s="23">
        <f t="shared" si="8"/>
        <v>0</v>
      </c>
      <c r="Y144" s="23">
        <f t="shared" si="9"/>
        <v>0</v>
      </c>
    </row>
    <row r="145" spans="1:25" x14ac:dyDescent="0.25">
      <c r="A145" s="1" t="s">
        <v>433</v>
      </c>
      <c r="B145" s="2" t="s">
        <v>562</v>
      </c>
      <c r="C145" s="1" t="s">
        <v>5</v>
      </c>
      <c r="D145" s="2" t="s">
        <v>438</v>
      </c>
      <c r="E145" s="1" t="s">
        <v>548</v>
      </c>
      <c r="F145" s="1" t="s">
        <v>548</v>
      </c>
      <c r="G145" s="3" t="s">
        <v>2885</v>
      </c>
      <c r="I145" s="5" t="s">
        <v>907</v>
      </c>
      <c r="M145" s="1" t="s">
        <v>946</v>
      </c>
      <c r="N145" s="1">
        <v>8</v>
      </c>
      <c r="O145" s="1" t="s">
        <v>426</v>
      </c>
      <c r="P145" s="1">
        <v>1</v>
      </c>
      <c r="S145" s="1">
        <v>1</v>
      </c>
      <c r="V145" s="4">
        <f t="shared" si="10"/>
        <v>0</v>
      </c>
      <c r="X145" s="23">
        <f t="shared" si="8"/>
        <v>0</v>
      </c>
      <c r="Y145" s="23">
        <f t="shared" si="9"/>
        <v>0</v>
      </c>
    </row>
    <row r="146" spans="1:25" x14ac:dyDescent="0.25">
      <c r="A146" s="1" t="s">
        <v>433</v>
      </c>
      <c r="B146" s="2" t="s">
        <v>562</v>
      </c>
      <c r="C146" s="1" t="s">
        <v>5</v>
      </c>
      <c r="D146" s="2" t="s">
        <v>438</v>
      </c>
      <c r="E146" s="1" t="s">
        <v>548</v>
      </c>
      <c r="F146" s="1" t="s">
        <v>548</v>
      </c>
      <c r="G146" s="3" t="s">
        <v>911</v>
      </c>
      <c r="I146" s="5" t="s">
        <v>910</v>
      </c>
      <c r="M146" s="1" t="s">
        <v>946</v>
      </c>
      <c r="N146" s="1">
        <v>1</v>
      </c>
      <c r="O146" s="1" t="s">
        <v>426</v>
      </c>
      <c r="P146" s="1">
        <v>1</v>
      </c>
      <c r="S146" s="1">
        <v>1</v>
      </c>
      <c r="V146" s="4">
        <f t="shared" si="10"/>
        <v>0</v>
      </c>
      <c r="X146" s="23">
        <f t="shared" si="8"/>
        <v>0</v>
      </c>
      <c r="Y146" s="23">
        <f t="shared" si="9"/>
        <v>0</v>
      </c>
    </row>
    <row r="147" spans="1:25" x14ac:dyDescent="0.25">
      <c r="A147" s="1" t="s">
        <v>433</v>
      </c>
      <c r="B147" s="2">
        <v>10</v>
      </c>
      <c r="C147" s="1" t="s">
        <v>38</v>
      </c>
      <c r="D147" s="2" t="s">
        <v>438</v>
      </c>
      <c r="E147" s="1" t="s">
        <v>548</v>
      </c>
      <c r="F147" s="1" t="s">
        <v>548</v>
      </c>
      <c r="G147" s="3" t="s">
        <v>1197</v>
      </c>
      <c r="I147" s="5" t="s">
        <v>1198</v>
      </c>
      <c r="M147" s="1" t="s">
        <v>946</v>
      </c>
      <c r="N147" s="1">
        <v>1</v>
      </c>
      <c r="O147" s="1" t="s">
        <v>426</v>
      </c>
      <c r="P147" s="1">
        <v>1</v>
      </c>
      <c r="S147" s="1">
        <v>1</v>
      </c>
      <c r="V147" s="4">
        <f t="shared" si="10"/>
        <v>0</v>
      </c>
      <c r="X147" s="23">
        <f t="shared" si="8"/>
        <v>0</v>
      </c>
      <c r="Y147" s="23">
        <f t="shared" si="9"/>
        <v>0</v>
      </c>
    </row>
    <row r="148" spans="1:25" x14ac:dyDescent="0.25">
      <c r="A148" s="1" t="s">
        <v>433</v>
      </c>
      <c r="B148" s="1">
        <v>10</v>
      </c>
      <c r="C148" s="1" t="s">
        <v>38</v>
      </c>
      <c r="D148" s="2" t="s">
        <v>438</v>
      </c>
      <c r="E148" s="1" t="s">
        <v>548</v>
      </c>
      <c r="F148" s="1" t="s">
        <v>548</v>
      </c>
      <c r="G148" s="3" t="s">
        <v>2013</v>
      </c>
      <c r="I148" s="5" t="s">
        <v>2012</v>
      </c>
      <c r="M148" s="1" t="s">
        <v>946</v>
      </c>
      <c r="N148" s="1">
        <v>1</v>
      </c>
      <c r="O148" s="1" t="s">
        <v>426</v>
      </c>
      <c r="P148" s="1">
        <v>1</v>
      </c>
      <c r="S148" s="1">
        <v>1</v>
      </c>
      <c r="V148" s="4">
        <f t="shared" si="10"/>
        <v>0</v>
      </c>
      <c r="X148" s="23">
        <f t="shared" si="8"/>
        <v>0</v>
      </c>
      <c r="Y148" s="23">
        <f t="shared" si="9"/>
        <v>0</v>
      </c>
    </row>
    <row r="149" spans="1:25" x14ac:dyDescent="0.25">
      <c r="A149" s="1" t="s">
        <v>433</v>
      </c>
      <c r="B149" s="2">
        <v>10</v>
      </c>
      <c r="C149" s="1" t="s">
        <v>38</v>
      </c>
      <c r="D149" s="2" t="s">
        <v>438</v>
      </c>
      <c r="E149" s="1" t="s">
        <v>548</v>
      </c>
      <c r="F149" s="1" t="s">
        <v>548</v>
      </c>
      <c r="G149" s="3" t="s">
        <v>1199</v>
      </c>
      <c r="I149" s="5" t="s">
        <v>1200</v>
      </c>
      <c r="M149" s="1" t="s">
        <v>946</v>
      </c>
      <c r="N149" s="1">
        <v>1</v>
      </c>
      <c r="O149" s="1" t="s">
        <v>426</v>
      </c>
      <c r="P149" s="1">
        <v>1</v>
      </c>
      <c r="S149" s="1">
        <v>1</v>
      </c>
      <c r="V149" s="4">
        <f t="shared" si="10"/>
        <v>0</v>
      </c>
      <c r="X149" s="23">
        <f t="shared" si="8"/>
        <v>0</v>
      </c>
      <c r="Y149" s="23">
        <f t="shared" si="9"/>
        <v>0</v>
      </c>
    </row>
    <row r="150" spans="1:25" x14ac:dyDescent="0.25">
      <c r="A150" s="1" t="s">
        <v>433</v>
      </c>
      <c r="B150" s="1">
        <v>10</v>
      </c>
      <c r="C150" s="1" t="s">
        <v>71</v>
      </c>
      <c r="D150" s="2" t="s">
        <v>438</v>
      </c>
      <c r="E150" s="1" t="s">
        <v>548</v>
      </c>
      <c r="F150" s="1" t="s">
        <v>548</v>
      </c>
      <c r="G150" s="3" t="s">
        <v>1751</v>
      </c>
      <c r="I150" s="5" t="s">
        <v>1752</v>
      </c>
      <c r="M150" s="1" t="s">
        <v>946</v>
      </c>
      <c r="N150" s="1">
        <v>1</v>
      </c>
      <c r="O150" s="1" t="s">
        <v>426</v>
      </c>
      <c r="P150" s="1">
        <v>1</v>
      </c>
      <c r="S150" s="1">
        <v>1</v>
      </c>
      <c r="V150" s="4">
        <f t="shared" si="10"/>
        <v>0</v>
      </c>
      <c r="X150" s="23">
        <f t="shared" si="8"/>
        <v>0</v>
      </c>
      <c r="Y150" s="23">
        <f t="shared" si="9"/>
        <v>0</v>
      </c>
    </row>
    <row r="151" spans="1:25" x14ac:dyDescent="0.25">
      <c r="A151" s="1" t="s">
        <v>433</v>
      </c>
      <c r="B151" s="1">
        <v>10</v>
      </c>
      <c r="C151" s="1" t="s">
        <v>71</v>
      </c>
      <c r="D151" s="2" t="s">
        <v>438</v>
      </c>
      <c r="E151" s="1" t="s">
        <v>548</v>
      </c>
      <c r="F151" s="1" t="s">
        <v>548</v>
      </c>
      <c r="G151" s="3" t="s">
        <v>2972</v>
      </c>
      <c r="I151" s="5" t="s">
        <v>1750</v>
      </c>
      <c r="M151" s="1" t="s">
        <v>946</v>
      </c>
      <c r="N151" s="1">
        <v>5</v>
      </c>
      <c r="O151" s="1" t="s">
        <v>426</v>
      </c>
      <c r="P151" s="1">
        <v>5</v>
      </c>
      <c r="S151" s="1">
        <v>1</v>
      </c>
      <c r="V151" s="4">
        <f t="shared" si="10"/>
        <v>0</v>
      </c>
      <c r="X151" s="23">
        <f t="shared" si="8"/>
        <v>0</v>
      </c>
      <c r="Y151" s="23">
        <f t="shared" si="9"/>
        <v>0</v>
      </c>
    </row>
    <row r="152" spans="1:25" x14ac:dyDescent="0.25">
      <c r="A152" s="1" t="s">
        <v>433</v>
      </c>
      <c r="B152" s="1">
        <v>10</v>
      </c>
      <c r="C152" s="1" t="s">
        <v>200</v>
      </c>
      <c r="D152" s="2" t="s">
        <v>438</v>
      </c>
      <c r="E152" s="1" t="s">
        <v>548</v>
      </c>
      <c r="F152" s="1" t="s">
        <v>548</v>
      </c>
      <c r="G152" s="3" t="s">
        <v>2958</v>
      </c>
      <c r="I152" s="5" t="s">
        <v>2022</v>
      </c>
      <c r="M152" s="1" t="s">
        <v>946</v>
      </c>
      <c r="N152" s="1">
        <v>3</v>
      </c>
      <c r="O152" s="1" t="s">
        <v>426</v>
      </c>
      <c r="P152" s="1">
        <v>1</v>
      </c>
      <c r="S152" s="1">
        <v>1</v>
      </c>
      <c r="V152" s="4">
        <f t="shared" si="10"/>
        <v>0</v>
      </c>
      <c r="X152" s="23">
        <f t="shared" si="8"/>
        <v>0</v>
      </c>
      <c r="Y152" s="23">
        <f t="shared" si="9"/>
        <v>0</v>
      </c>
    </row>
    <row r="153" spans="1:25" x14ac:dyDescent="0.25">
      <c r="A153" s="1" t="s">
        <v>433</v>
      </c>
      <c r="B153" s="1">
        <v>10</v>
      </c>
      <c r="C153" s="1" t="s">
        <v>200</v>
      </c>
      <c r="D153" s="2" t="s">
        <v>438</v>
      </c>
      <c r="E153" s="1" t="s">
        <v>548</v>
      </c>
      <c r="F153" s="1" t="s">
        <v>548</v>
      </c>
      <c r="G153" s="3" t="s">
        <v>1903</v>
      </c>
      <c r="I153" s="5" t="s">
        <v>2408</v>
      </c>
      <c r="M153" s="1" t="s">
        <v>946</v>
      </c>
      <c r="N153" s="1">
        <v>1</v>
      </c>
      <c r="O153" s="1" t="s">
        <v>426</v>
      </c>
      <c r="P153" s="1">
        <v>1</v>
      </c>
      <c r="S153" s="1">
        <v>1</v>
      </c>
      <c r="V153" s="4">
        <f t="shared" si="10"/>
        <v>0</v>
      </c>
      <c r="X153" s="23">
        <f t="shared" ref="X153:X216" si="11">U153*(1-W153)</f>
        <v>0</v>
      </c>
      <c r="Y153" s="23">
        <f t="shared" ref="Y153:Y216" si="12">X153*N153</f>
        <v>0</v>
      </c>
    </row>
    <row r="154" spans="1:25" x14ac:dyDescent="0.25">
      <c r="A154" s="1" t="s">
        <v>433</v>
      </c>
      <c r="B154" s="1">
        <v>10</v>
      </c>
      <c r="C154" s="1" t="s">
        <v>200</v>
      </c>
      <c r="D154" s="2" t="s">
        <v>438</v>
      </c>
      <c r="E154" s="1" t="s">
        <v>548</v>
      </c>
      <c r="F154" s="1" t="s">
        <v>548</v>
      </c>
      <c r="G154" s="3" t="s">
        <v>1902</v>
      </c>
      <c r="I154" s="5" t="s">
        <v>971</v>
      </c>
      <c r="M154" s="1" t="s">
        <v>946</v>
      </c>
      <c r="N154" s="1">
        <v>1</v>
      </c>
      <c r="O154" s="1" t="s">
        <v>426</v>
      </c>
      <c r="P154" s="1">
        <v>1</v>
      </c>
      <c r="S154" s="1">
        <v>1</v>
      </c>
      <c r="V154" s="4">
        <f t="shared" si="10"/>
        <v>0</v>
      </c>
      <c r="X154" s="23">
        <f t="shared" si="11"/>
        <v>0</v>
      </c>
      <c r="Y154" s="23">
        <f t="shared" si="12"/>
        <v>0</v>
      </c>
    </row>
    <row r="155" spans="1:25" x14ac:dyDescent="0.25">
      <c r="A155" s="1" t="s">
        <v>433</v>
      </c>
      <c r="B155" s="1">
        <v>10</v>
      </c>
      <c r="C155" s="1" t="s">
        <v>200</v>
      </c>
      <c r="D155" s="2" t="s">
        <v>438</v>
      </c>
      <c r="E155" s="1" t="s">
        <v>548</v>
      </c>
      <c r="F155" s="1" t="s">
        <v>548</v>
      </c>
      <c r="G155" s="3" t="s">
        <v>2082</v>
      </c>
      <c r="I155" s="5" t="s">
        <v>2081</v>
      </c>
      <c r="M155" s="1" t="s">
        <v>946</v>
      </c>
      <c r="N155" s="1">
        <v>1</v>
      </c>
      <c r="O155" s="1" t="s">
        <v>426</v>
      </c>
      <c r="P155" s="1">
        <v>1</v>
      </c>
      <c r="S155" s="1">
        <v>1</v>
      </c>
      <c r="V155" s="4">
        <f t="shared" si="10"/>
        <v>0</v>
      </c>
      <c r="X155" s="23">
        <f t="shared" si="11"/>
        <v>0</v>
      </c>
      <c r="Y155" s="23">
        <f t="shared" si="12"/>
        <v>0</v>
      </c>
    </row>
    <row r="156" spans="1:25" x14ac:dyDescent="0.25">
      <c r="A156" s="1" t="s">
        <v>433</v>
      </c>
      <c r="B156" s="1">
        <v>10</v>
      </c>
      <c r="C156" s="1" t="s">
        <v>200</v>
      </c>
      <c r="D156" s="2" t="s">
        <v>438</v>
      </c>
      <c r="E156" s="1" t="s">
        <v>548</v>
      </c>
      <c r="F156" s="1" t="s">
        <v>548</v>
      </c>
      <c r="G156" s="3" t="s">
        <v>1904</v>
      </c>
      <c r="I156" s="5" t="s">
        <v>11</v>
      </c>
      <c r="M156" s="1" t="s">
        <v>946</v>
      </c>
      <c r="N156" s="1">
        <v>3</v>
      </c>
      <c r="O156" s="1" t="s">
        <v>426</v>
      </c>
      <c r="P156" s="1">
        <v>1</v>
      </c>
      <c r="S156" s="1">
        <v>1</v>
      </c>
      <c r="V156" s="4">
        <f t="shared" si="10"/>
        <v>0</v>
      </c>
      <c r="X156" s="23">
        <f t="shared" si="11"/>
        <v>0</v>
      </c>
      <c r="Y156" s="23">
        <f t="shared" si="12"/>
        <v>0</v>
      </c>
    </row>
    <row r="157" spans="1:25" x14ac:dyDescent="0.25">
      <c r="A157" s="1" t="s">
        <v>433</v>
      </c>
      <c r="B157" s="1">
        <v>10</v>
      </c>
      <c r="C157" s="1" t="s">
        <v>200</v>
      </c>
      <c r="D157" s="2" t="s">
        <v>438</v>
      </c>
      <c r="E157" s="1" t="s">
        <v>548</v>
      </c>
      <c r="F157" s="1" t="s">
        <v>548</v>
      </c>
      <c r="G157" s="3" t="s">
        <v>2409</v>
      </c>
      <c r="I157" s="5" t="s">
        <v>893</v>
      </c>
      <c r="M157" s="1" t="s">
        <v>946</v>
      </c>
      <c r="N157" s="1">
        <v>1</v>
      </c>
      <c r="O157" s="1" t="s">
        <v>426</v>
      </c>
      <c r="P157" s="1">
        <v>1</v>
      </c>
      <c r="S157" s="1">
        <v>1</v>
      </c>
      <c r="V157" s="4">
        <f t="shared" si="10"/>
        <v>0</v>
      </c>
      <c r="X157" s="23">
        <f t="shared" si="11"/>
        <v>0</v>
      </c>
      <c r="Y157" s="23">
        <f t="shared" si="12"/>
        <v>0</v>
      </c>
    </row>
    <row r="158" spans="1:25" x14ac:dyDescent="0.25">
      <c r="A158" s="1" t="s">
        <v>433</v>
      </c>
      <c r="B158" s="1">
        <v>10</v>
      </c>
      <c r="C158" s="1" t="s">
        <v>200</v>
      </c>
      <c r="D158" s="2" t="s">
        <v>438</v>
      </c>
      <c r="E158" s="1" t="s">
        <v>548</v>
      </c>
      <c r="F158" s="1" t="s">
        <v>548</v>
      </c>
      <c r="G158" s="3" t="s">
        <v>1901</v>
      </c>
      <c r="I158" s="5" t="s">
        <v>67</v>
      </c>
      <c r="M158" s="1" t="s">
        <v>946</v>
      </c>
      <c r="N158" s="1">
        <v>2</v>
      </c>
      <c r="O158" s="1" t="s">
        <v>426</v>
      </c>
      <c r="P158" s="1">
        <v>1</v>
      </c>
      <c r="S158" s="1">
        <v>1</v>
      </c>
      <c r="V158" s="4">
        <f t="shared" si="10"/>
        <v>0</v>
      </c>
      <c r="X158" s="23">
        <f t="shared" si="11"/>
        <v>0</v>
      </c>
      <c r="Y158" s="23">
        <f t="shared" si="12"/>
        <v>0</v>
      </c>
    </row>
    <row r="159" spans="1:25" x14ac:dyDescent="0.25">
      <c r="A159" s="1" t="s">
        <v>433</v>
      </c>
      <c r="B159" s="1">
        <v>10</v>
      </c>
      <c r="C159" s="1" t="s">
        <v>200</v>
      </c>
      <c r="D159" s="2" t="s">
        <v>438</v>
      </c>
      <c r="E159" s="1" t="s">
        <v>548</v>
      </c>
      <c r="F159" s="1" t="s">
        <v>548</v>
      </c>
      <c r="G159" s="3" t="s">
        <v>2048</v>
      </c>
      <c r="I159" s="5" t="s">
        <v>2047</v>
      </c>
      <c r="M159" s="1" t="s">
        <v>946</v>
      </c>
      <c r="N159" s="1">
        <v>4</v>
      </c>
      <c r="O159" s="1" t="s">
        <v>426</v>
      </c>
      <c r="P159" s="1">
        <v>1</v>
      </c>
      <c r="S159" s="1">
        <v>1</v>
      </c>
      <c r="V159" s="4">
        <f t="shared" si="10"/>
        <v>0</v>
      </c>
      <c r="X159" s="23">
        <f t="shared" si="11"/>
        <v>0</v>
      </c>
      <c r="Y159" s="23">
        <f t="shared" si="12"/>
        <v>0</v>
      </c>
    </row>
    <row r="160" spans="1:25" x14ac:dyDescent="0.25">
      <c r="A160" s="1" t="s">
        <v>433</v>
      </c>
      <c r="B160" s="1">
        <v>10</v>
      </c>
      <c r="C160" s="1" t="s">
        <v>200</v>
      </c>
      <c r="D160" s="2" t="s">
        <v>438</v>
      </c>
      <c r="E160" s="1" t="s">
        <v>548</v>
      </c>
      <c r="F160" s="1" t="s">
        <v>548</v>
      </c>
      <c r="G160" s="3" t="s">
        <v>2974</v>
      </c>
      <c r="I160" s="5" t="s">
        <v>2027</v>
      </c>
      <c r="M160" s="1" t="s">
        <v>946</v>
      </c>
      <c r="N160" s="1">
        <v>2</v>
      </c>
      <c r="O160" s="1" t="s">
        <v>426</v>
      </c>
      <c r="P160" s="1">
        <v>1</v>
      </c>
      <c r="S160" s="1">
        <v>1</v>
      </c>
      <c r="V160" s="4">
        <f t="shared" si="10"/>
        <v>0</v>
      </c>
      <c r="X160" s="23">
        <f t="shared" si="11"/>
        <v>0</v>
      </c>
      <c r="Y160" s="23">
        <f t="shared" si="12"/>
        <v>0</v>
      </c>
    </row>
    <row r="161" spans="1:25" x14ac:dyDescent="0.25">
      <c r="A161" s="1" t="s">
        <v>433</v>
      </c>
      <c r="B161" s="1">
        <v>10</v>
      </c>
      <c r="C161" s="1" t="s">
        <v>5</v>
      </c>
      <c r="D161" s="2" t="s">
        <v>448</v>
      </c>
      <c r="E161" s="1" t="s">
        <v>548</v>
      </c>
      <c r="F161" s="1" t="s">
        <v>548</v>
      </c>
      <c r="G161" s="3" t="s">
        <v>2017</v>
      </c>
      <c r="I161" s="5" t="s">
        <v>2016</v>
      </c>
      <c r="M161" s="1" t="s">
        <v>946</v>
      </c>
      <c r="N161" s="1">
        <v>2</v>
      </c>
      <c r="O161" s="1" t="s">
        <v>426</v>
      </c>
      <c r="P161" s="1">
        <v>1</v>
      </c>
      <c r="S161" s="1">
        <v>1</v>
      </c>
      <c r="V161" s="4">
        <f t="shared" si="10"/>
        <v>0</v>
      </c>
      <c r="X161" s="23">
        <f t="shared" si="11"/>
        <v>0</v>
      </c>
      <c r="Y161" s="23">
        <f t="shared" si="12"/>
        <v>0</v>
      </c>
    </row>
    <row r="162" spans="1:25" x14ac:dyDescent="0.25">
      <c r="A162" s="1" t="s">
        <v>433</v>
      </c>
      <c r="B162" s="1">
        <v>10</v>
      </c>
      <c r="C162" s="1" t="s">
        <v>5</v>
      </c>
      <c r="D162" s="2" t="s">
        <v>448</v>
      </c>
      <c r="E162" s="1" t="s">
        <v>548</v>
      </c>
      <c r="F162" s="1" t="s">
        <v>548</v>
      </c>
      <c r="G162" s="3" t="s">
        <v>2411</v>
      </c>
      <c r="I162" s="5" t="s">
        <v>2025</v>
      </c>
      <c r="M162" s="1" t="s">
        <v>946</v>
      </c>
      <c r="N162" s="1">
        <v>1</v>
      </c>
      <c r="O162" s="1" t="s">
        <v>426</v>
      </c>
      <c r="P162" s="1">
        <v>1</v>
      </c>
      <c r="S162" s="1">
        <v>1</v>
      </c>
      <c r="V162" s="4">
        <f t="shared" si="10"/>
        <v>0</v>
      </c>
      <c r="X162" s="23">
        <f t="shared" si="11"/>
        <v>0</v>
      </c>
      <c r="Y162" s="23">
        <f t="shared" si="12"/>
        <v>0</v>
      </c>
    </row>
    <row r="163" spans="1:25" x14ac:dyDescent="0.25">
      <c r="A163" s="1" t="s">
        <v>433</v>
      </c>
      <c r="B163" s="1">
        <v>10</v>
      </c>
      <c r="C163" s="1" t="s">
        <v>5</v>
      </c>
      <c r="D163" s="2" t="s">
        <v>448</v>
      </c>
      <c r="E163" s="1" t="s">
        <v>548</v>
      </c>
      <c r="F163" s="1" t="s">
        <v>548</v>
      </c>
      <c r="G163" s="3" t="s">
        <v>2895</v>
      </c>
      <c r="I163" s="5" t="s">
        <v>2083</v>
      </c>
      <c r="M163" s="1" t="s">
        <v>946</v>
      </c>
      <c r="N163" s="1">
        <v>10</v>
      </c>
      <c r="O163" s="1" t="s">
        <v>426</v>
      </c>
      <c r="P163" s="1">
        <v>10</v>
      </c>
      <c r="S163" s="1">
        <v>1</v>
      </c>
      <c r="V163" s="4">
        <f t="shared" si="10"/>
        <v>0</v>
      </c>
      <c r="X163" s="23">
        <f t="shared" si="11"/>
        <v>0</v>
      </c>
      <c r="Y163" s="23">
        <f t="shared" si="12"/>
        <v>0</v>
      </c>
    </row>
    <row r="164" spans="1:25" x14ac:dyDescent="0.25">
      <c r="A164" s="1" t="s">
        <v>433</v>
      </c>
      <c r="B164" s="2" t="s">
        <v>562</v>
      </c>
      <c r="C164" s="1" t="s">
        <v>5</v>
      </c>
      <c r="D164" s="2" t="s">
        <v>448</v>
      </c>
      <c r="E164" s="1" t="s">
        <v>548</v>
      </c>
      <c r="F164" s="1" t="s">
        <v>548</v>
      </c>
      <c r="G164" s="3" t="s">
        <v>3041</v>
      </c>
      <c r="I164" s="5" t="s">
        <v>1690</v>
      </c>
      <c r="M164" s="1" t="s">
        <v>946</v>
      </c>
      <c r="N164" s="1">
        <v>1</v>
      </c>
      <c r="O164" s="1" t="s">
        <v>426</v>
      </c>
      <c r="P164" s="1">
        <v>1</v>
      </c>
      <c r="S164" s="1">
        <v>1</v>
      </c>
      <c r="V164" s="4">
        <f t="shared" si="10"/>
        <v>0</v>
      </c>
      <c r="X164" s="23">
        <f t="shared" si="11"/>
        <v>0</v>
      </c>
      <c r="Y164" s="23">
        <f t="shared" si="12"/>
        <v>0</v>
      </c>
    </row>
    <row r="165" spans="1:25" x14ac:dyDescent="0.25">
      <c r="A165" s="1" t="s">
        <v>433</v>
      </c>
      <c r="B165" s="2" t="s">
        <v>562</v>
      </c>
      <c r="C165" s="1" t="s">
        <v>5</v>
      </c>
      <c r="D165" s="2" t="s">
        <v>448</v>
      </c>
      <c r="E165" s="1" t="s">
        <v>548</v>
      </c>
      <c r="F165" s="1" t="s">
        <v>548</v>
      </c>
      <c r="G165" s="3" t="s">
        <v>2887</v>
      </c>
      <c r="I165" s="5" t="s">
        <v>925</v>
      </c>
      <c r="M165" s="1" t="s">
        <v>946</v>
      </c>
      <c r="N165" s="1">
        <v>3</v>
      </c>
      <c r="O165" s="1" t="s">
        <v>426</v>
      </c>
      <c r="P165" s="1">
        <v>1</v>
      </c>
      <c r="S165" s="1">
        <v>1</v>
      </c>
      <c r="V165" s="4">
        <f t="shared" si="10"/>
        <v>0</v>
      </c>
      <c r="X165" s="23">
        <f t="shared" si="11"/>
        <v>0</v>
      </c>
      <c r="Y165" s="23">
        <f t="shared" si="12"/>
        <v>0</v>
      </c>
    </row>
    <row r="166" spans="1:25" x14ac:dyDescent="0.25">
      <c r="A166" s="1" t="s">
        <v>433</v>
      </c>
      <c r="B166" s="2" t="s">
        <v>562</v>
      </c>
      <c r="C166" s="1" t="s">
        <v>5</v>
      </c>
      <c r="D166" s="2" t="s">
        <v>448</v>
      </c>
      <c r="E166" s="1" t="s">
        <v>548</v>
      </c>
      <c r="F166" s="1" t="s">
        <v>548</v>
      </c>
      <c r="G166" s="3" t="s">
        <v>2886</v>
      </c>
      <c r="I166" s="5" t="s">
        <v>930</v>
      </c>
      <c r="M166" s="1" t="s">
        <v>946</v>
      </c>
      <c r="N166" s="1">
        <v>1</v>
      </c>
      <c r="O166" s="1" t="s">
        <v>426</v>
      </c>
      <c r="P166" s="1">
        <v>1</v>
      </c>
      <c r="S166" s="1">
        <v>1</v>
      </c>
      <c r="V166" s="4">
        <f t="shared" si="10"/>
        <v>0</v>
      </c>
      <c r="X166" s="23">
        <f t="shared" si="11"/>
        <v>0</v>
      </c>
      <c r="Y166" s="23">
        <f t="shared" si="12"/>
        <v>0</v>
      </c>
    </row>
    <row r="167" spans="1:25" x14ac:dyDescent="0.25">
      <c r="A167" s="1" t="s">
        <v>433</v>
      </c>
      <c r="B167" s="2" t="s">
        <v>562</v>
      </c>
      <c r="C167" s="1" t="s">
        <v>5</v>
      </c>
      <c r="D167" s="2" t="s">
        <v>448</v>
      </c>
      <c r="E167" s="1" t="s">
        <v>548</v>
      </c>
      <c r="F167" s="1" t="s">
        <v>548</v>
      </c>
      <c r="G167" s="3" t="s">
        <v>2888</v>
      </c>
      <c r="I167" s="5" t="s">
        <v>920</v>
      </c>
      <c r="M167" s="1" t="s">
        <v>946</v>
      </c>
      <c r="N167" s="1">
        <v>1</v>
      </c>
      <c r="O167" s="1" t="s">
        <v>426</v>
      </c>
      <c r="P167" s="1">
        <v>1</v>
      </c>
      <c r="S167" s="1">
        <v>1</v>
      </c>
      <c r="V167" s="4">
        <f t="shared" si="10"/>
        <v>0</v>
      </c>
      <c r="X167" s="23">
        <f t="shared" si="11"/>
        <v>0</v>
      </c>
      <c r="Y167" s="23">
        <f t="shared" si="12"/>
        <v>0</v>
      </c>
    </row>
    <row r="168" spans="1:25" x14ac:dyDescent="0.25">
      <c r="A168" s="1" t="s">
        <v>433</v>
      </c>
      <c r="B168" s="2" t="s">
        <v>562</v>
      </c>
      <c r="C168" s="1" t="s">
        <v>5</v>
      </c>
      <c r="D168" s="2" t="s">
        <v>448</v>
      </c>
      <c r="E168" s="1" t="s">
        <v>548</v>
      </c>
      <c r="F168" s="1" t="s">
        <v>548</v>
      </c>
      <c r="G168" s="3" t="s">
        <v>2889</v>
      </c>
      <c r="I168" s="5" t="s">
        <v>926</v>
      </c>
      <c r="M168" s="1" t="s">
        <v>946</v>
      </c>
      <c r="N168" s="1">
        <v>2</v>
      </c>
      <c r="O168" s="1" t="s">
        <v>426</v>
      </c>
      <c r="P168" s="1">
        <v>1</v>
      </c>
      <c r="S168" s="1">
        <v>1</v>
      </c>
      <c r="V168" s="4">
        <f t="shared" si="10"/>
        <v>0</v>
      </c>
      <c r="X168" s="23">
        <f t="shared" si="11"/>
        <v>0</v>
      </c>
      <c r="Y168" s="23">
        <f t="shared" si="12"/>
        <v>0</v>
      </c>
    </row>
    <row r="169" spans="1:25" x14ac:dyDescent="0.25">
      <c r="A169" s="1" t="s">
        <v>433</v>
      </c>
      <c r="B169" s="2" t="s">
        <v>562</v>
      </c>
      <c r="C169" s="1" t="s">
        <v>5</v>
      </c>
      <c r="D169" s="2" t="s">
        <v>448</v>
      </c>
      <c r="E169" s="1" t="s">
        <v>548</v>
      </c>
      <c r="F169" s="1" t="s">
        <v>548</v>
      </c>
      <c r="G169" s="3" t="s">
        <v>1748</v>
      </c>
      <c r="I169" s="5" t="s">
        <v>1434</v>
      </c>
      <c r="M169" s="1" t="s">
        <v>946</v>
      </c>
      <c r="N169" s="1">
        <v>1</v>
      </c>
      <c r="O169" s="1" t="s">
        <v>426</v>
      </c>
      <c r="P169" s="1">
        <v>1</v>
      </c>
      <c r="S169" s="1">
        <v>1</v>
      </c>
      <c r="V169" s="4">
        <f t="shared" si="10"/>
        <v>0</v>
      </c>
      <c r="X169" s="23">
        <f t="shared" si="11"/>
        <v>0</v>
      </c>
      <c r="Y169" s="23">
        <f t="shared" si="12"/>
        <v>0</v>
      </c>
    </row>
    <row r="170" spans="1:25" x14ac:dyDescent="0.25">
      <c r="A170" s="1" t="s">
        <v>433</v>
      </c>
      <c r="B170" s="2" t="s">
        <v>562</v>
      </c>
      <c r="C170" s="1" t="s">
        <v>5</v>
      </c>
      <c r="D170" s="2" t="s">
        <v>448</v>
      </c>
      <c r="E170" s="1" t="s">
        <v>548</v>
      </c>
      <c r="F170" s="1" t="s">
        <v>548</v>
      </c>
      <c r="G170" s="3" t="s">
        <v>2890</v>
      </c>
      <c r="I170" s="5" t="s">
        <v>924</v>
      </c>
      <c r="M170" s="1" t="s">
        <v>946</v>
      </c>
      <c r="N170" s="1">
        <v>1</v>
      </c>
      <c r="O170" s="1" t="s">
        <v>426</v>
      </c>
      <c r="P170" s="1">
        <v>1</v>
      </c>
      <c r="S170" s="1">
        <v>1</v>
      </c>
      <c r="V170" s="4">
        <f t="shared" si="10"/>
        <v>0</v>
      </c>
      <c r="X170" s="23">
        <f t="shared" si="11"/>
        <v>0</v>
      </c>
      <c r="Y170" s="23">
        <f t="shared" si="12"/>
        <v>0</v>
      </c>
    </row>
    <row r="171" spans="1:25" x14ac:dyDescent="0.25">
      <c r="A171" s="1" t="s">
        <v>433</v>
      </c>
      <c r="B171" s="2" t="s">
        <v>562</v>
      </c>
      <c r="C171" s="1" t="s">
        <v>5</v>
      </c>
      <c r="D171" s="2" t="s">
        <v>448</v>
      </c>
      <c r="E171" s="1" t="s">
        <v>548</v>
      </c>
      <c r="F171" s="1" t="s">
        <v>548</v>
      </c>
      <c r="G171" s="3" t="s">
        <v>2891</v>
      </c>
      <c r="I171" s="5" t="s">
        <v>928</v>
      </c>
      <c r="M171" s="1" t="s">
        <v>946</v>
      </c>
      <c r="N171" s="1">
        <v>1</v>
      </c>
      <c r="O171" s="1" t="s">
        <v>426</v>
      </c>
      <c r="P171" s="1">
        <v>1</v>
      </c>
      <c r="S171" s="1">
        <v>1</v>
      </c>
      <c r="V171" s="4">
        <f t="shared" si="10"/>
        <v>0</v>
      </c>
      <c r="X171" s="23">
        <f t="shared" si="11"/>
        <v>0</v>
      </c>
      <c r="Y171" s="23">
        <f t="shared" si="12"/>
        <v>0</v>
      </c>
    </row>
    <row r="172" spans="1:25" x14ac:dyDescent="0.25">
      <c r="A172" s="1" t="s">
        <v>433</v>
      </c>
      <c r="B172" s="2" t="s">
        <v>562</v>
      </c>
      <c r="C172" s="1" t="s">
        <v>5</v>
      </c>
      <c r="D172" s="2" t="s">
        <v>448</v>
      </c>
      <c r="E172" s="1" t="s">
        <v>548</v>
      </c>
      <c r="F172" s="1" t="s">
        <v>548</v>
      </c>
      <c r="G172" s="3" t="s">
        <v>2391</v>
      </c>
      <c r="I172" s="5" t="s">
        <v>2390</v>
      </c>
      <c r="M172" s="1" t="s">
        <v>946</v>
      </c>
      <c r="N172" s="1">
        <v>2</v>
      </c>
      <c r="O172" s="1" t="s">
        <v>426</v>
      </c>
      <c r="P172" s="1">
        <v>1</v>
      </c>
      <c r="S172" s="1">
        <v>1</v>
      </c>
      <c r="V172" s="4">
        <f t="shared" si="10"/>
        <v>0</v>
      </c>
      <c r="X172" s="23">
        <f t="shared" si="11"/>
        <v>0</v>
      </c>
      <c r="Y172" s="23">
        <f t="shared" si="12"/>
        <v>0</v>
      </c>
    </row>
    <row r="173" spans="1:25" x14ac:dyDescent="0.25">
      <c r="A173" s="1" t="s">
        <v>433</v>
      </c>
      <c r="B173" s="2" t="s">
        <v>562</v>
      </c>
      <c r="C173" s="1" t="s">
        <v>5</v>
      </c>
      <c r="D173" s="2" t="s">
        <v>448</v>
      </c>
      <c r="E173" s="1" t="s">
        <v>548</v>
      </c>
      <c r="F173" s="1" t="s">
        <v>548</v>
      </c>
      <c r="G173" s="3" t="s">
        <v>2389</v>
      </c>
      <c r="I173" s="5" t="s">
        <v>1688</v>
      </c>
      <c r="M173" s="1" t="s">
        <v>946</v>
      </c>
      <c r="N173" s="1">
        <v>1</v>
      </c>
      <c r="O173" s="1" t="s">
        <v>426</v>
      </c>
      <c r="P173" s="1">
        <v>1</v>
      </c>
      <c r="S173" s="1">
        <v>1</v>
      </c>
      <c r="V173" s="4">
        <f t="shared" ref="V173:V236" si="13">U173*N173</f>
        <v>0</v>
      </c>
      <c r="X173" s="23">
        <f t="shared" si="11"/>
        <v>0</v>
      </c>
      <c r="Y173" s="23">
        <f t="shared" si="12"/>
        <v>0</v>
      </c>
    </row>
    <row r="174" spans="1:25" x14ac:dyDescent="0.25">
      <c r="A174" s="1" t="s">
        <v>433</v>
      </c>
      <c r="B174" s="2" t="s">
        <v>562</v>
      </c>
      <c r="C174" s="1" t="s">
        <v>5</v>
      </c>
      <c r="D174" s="2" t="s">
        <v>448</v>
      </c>
      <c r="E174" s="1" t="s">
        <v>548</v>
      </c>
      <c r="F174" s="1" t="s">
        <v>548</v>
      </c>
      <c r="G174" s="3" t="s">
        <v>2386</v>
      </c>
      <c r="I174" s="5" t="s">
        <v>1688</v>
      </c>
      <c r="M174" s="1" t="s">
        <v>946</v>
      </c>
      <c r="N174" s="1">
        <v>2</v>
      </c>
      <c r="O174" s="1" t="s">
        <v>426</v>
      </c>
      <c r="P174" s="1">
        <v>1</v>
      </c>
      <c r="S174" s="1">
        <v>1</v>
      </c>
      <c r="V174" s="4">
        <f t="shared" si="13"/>
        <v>0</v>
      </c>
      <c r="X174" s="23">
        <f t="shared" si="11"/>
        <v>0</v>
      </c>
      <c r="Y174" s="23">
        <f t="shared" si="12"/>
        <v>0</v>
      </c>
    </row>
    <row r="175" spans="1:25" x14ac:dyDescent="0.25">
      <c r="A175" s="1" t="s">
        <v>433</v>
      </c>
      <c r="B175" s="2" t="s">
        <v>562</v>
      </c>
      <c r="C175" s="1" t="s">
        <v>5</v>
      </c>
      <c r="D175" s="2" t="s">
        <v>448</v>
      </c>
      <c r="E175" s="1" t="s">
        <v>548</v>
      </c>
      <c r="F175" s="1" t="s">
        <v>548</v>
      </c>
      <c r="G175" s="3" t="s">
        <v>2387</v>
      </c>
      <c r="I175" s="5" t="s">
        <v>1688</v>
      </c>
      <c r="M175" s="1" t="s">
        <v>946</v>
      </c>
      <c r="N175" s="1">
        <v>1</v>
      </c>
      <c r="O175" s="1" t="s">
        <v>426</v>
      </c>
      <c r="P175" s="1">
        <v>1</v>
      </c>
      <c r="S175" s="1">
        <v>1</v>
      </c>
      <c r="V175" s="4">
        <f t="shared" si="13"/>
        <v>0</v>
      </c>
      <c r="X175" s="23">
        <f t="shared" si="11"/>
        <v>0</v>
      </c>
      <c r="Y175" s="23">
        <f t="shared" si="12"/>
        <v>0</v>
      </c>
    </row>
    <row r="176" spans="1:25" x14ac:dyDescent="0.25">
      <c r="A176" s="1" t="s">
        <v>433</v>
      </c>
      <c r="B176" s="2" t="s">
        <v>562</v>
      </c>
      <c r="C176" s="1" t="s">
        <v>5</v>
      </c>
      <c r="D176" s="2" t="s">
        <v>448</v>
      </c>
      <c r="E176" s="1" t="s">
        <v>548</v>
      </c>
      <c r="F176" s="1" t="s">
        <v>548</v>
      </c>
      <c r="G176" s="3" t="s">
        <v>2388</v>
      </c>
      <c r="I176" s="5" t="s">
        <v>1688</v>
      </c>
      <c r="M176" s="1" t="s">
        <v>946</v>
      </c>
      <c r="N176" s="1">
        <v>1</v>
      </c>
      <c r="O176" s="1" t="s">
        <v>426</v>
      </c>
      <c r="P176" s="1">
        <v>1</v>
      </c>
      <c r="S176" s="1">
        <v>1</v>
      </c>
      <c r="V176" s="4">
        <f t="shared" si="13"/>
        <v>0</v>
      </c>
      <c r="X176" s="23">
        <f t="shared" si="11"/>
        <v>0</v>
      </c>
      <c r="Y176" s="23">
        <f t="shared" si="12"/>
        <v>0</v>
      </c>
    </row>
    <row r="177" spans="1:25" x14ac:dyDescent="0.25">
      <c r="A177" s="1" t="s">
        <v>433</v>
      </c>
      <c r="B177" s="2" t="s">
        <v>562</v>
      </c>
      <c r="C177" s="1" t="s">
        <v>5</v>
      </c>
      <c r="D177" s="2" t="s">
        <v>448</v>
      </c>
      <c r="E177" s="1" t="s">
        <v>548</v>
      </c>
      <c r="F177" s="1" t="s">
        <v>548</v>
      </c>
      <c r="G177" s="3" t="s">
        <v>2892</v>
      </c>
      <c r="I177" s="5" t="s">
        <v>929</v>
      </c>
      <c r="M177" s="1" t="s">
        <v>946</v>
      </c>
      <c r="N177" s="1">
        <v>1</v>
      </c>
      <c r="O177" s="1" t="s">
        <v>426</v>
      </c>
      <c r="P177" s="1">
        <v>1</v>
      </c>
      <c r="S177" s="1">
        <v>1</v>
      </c>
      <c r="V177" s="4">
        <f t="shared" si="13"/>
        <v>0</v>
      </c>
      <c r="X177" s="23">
        <f t="shared" si="11"/>
        <v>0</v>
      </c>
      <c r="Y177" s="23">
        <f t="shared" si="12"/>
        <v>0</v>
      </c>
    </row>
    <row r="178" spans="1:25" x14ac:dyDescent="0.25">
      <c r="A178" s="1" t="s">
        <v>433</v>
      </c>
      <c r="B178" s="2" t="s">
        <v>562</v>
      </c>
      <c r="C178" s="1" t="s">
        <v>5</v>
      </c>
      <c r="D178" s="2" t="s">
        <v>448</v>
      </c>
      <c r="E178" s="1" t="s">
        <v>548</v>
      </c>
      <c r="F178" s="1" t="s">
        <v>548</v>
      </c>
      <c r="G178" s="3" t="s">
        <v>2893</v>
      </c>
      <c r="I178" s="5" t="s">
        <v>923</v>
      </c>
      <c r="M178" s="1" t="s">
        <v>946</v>
      </c>
      <c r="N178" s="1">
        <v>1</v>
      </c>
      <c r="O178" s="1" t="s">
        <v>426</v>
      </c>
      <c r="P178" s="1">
        <v>1</v>
      </c>
      <c r="S178" s="1">
        <v>1</v>
      </c>
      <c r="V178" s="4">
        <f t="shared" si="13"/>
        <v>0</v>
      </c>
      <c r="X178" s="23">
        <f t="shared" si="11"/>
        <v>0</v>
      </c>
      <c r="Y178" s="23">
        <f t="shared" si="12"/>
        <v>0</v>
      </c>
    </row>
    <row r="179" spans="1:25" x14ac:dyDescent="0.25">
      <c r="A179" s="1" t="s">
        <v>433</v>
      </c>
      <c r="B179" s="2" t="s">
        <v>562</v>
      </c>
      <c r="C179" s="1" t="s">
        <v>5</v>
      </c>
      <c r="D179" s="2" t="s">
        <v>448</v>
      </c>
      <c r="E179" s="1" t="s">
        <v>548</v>
      </c>
      <c r="F179" s="1" t="s">
        <v>548</v>
      </c>
      <c r="G179" s="3" t="s">
        <v>2894</v>
      </c>
      <c r="I179" s="5" t="s">
        <v>927</v>
      </c>
      <c r="M179" s="1" t="s">
        <v>946</v>
      </c>
      <c r="N179" s="1">
        <v>1</v>
      </c>
      <c r="O179" s="1" t="s">
        <v>426</v>
      </c>
      <c r="P179" s="1">
        <v>1</v>
      </c>
      <c r="S179" s="1">
        <v>1</v>
      </c>
      <c r="V179" s="4">
        <f t="shared" si="13"/>
        <v>0</v>
      </c>
      <c r="X179" s="23">
        <f t="shared" si="11"/>
        <v>0</v>
      </c>
      <c r="Y179" s="23">
        <f t="shared" si="12"/>
        <v>0</v>
      </c>
    </row>
    <row r="180" spans="1:25" x14ac:dyDescent="0.25">
      <c r="A180" s="1" t="s">
        <v>433</v>
      </c>
      <c r="B180" s="2" t="s">
        <v>562</v>
      </c>
      <c r="C180" s="1" t="s">
        <v>5</v>
      </c>
      <c r="D180" s="2" t="s">
        <v>448</v>
      </c>
      <c r="E180" s="1" t="s">
        <v>548</v>
      </c>
      <c r="F180" s="1" t="s">
        <v>548</v>
      </c>
      <c r="G180" s="3" t="s">
        <v>2896</v>
      </c>
      <c r="I180" s="5" t="s">
        <v>922</v>
      </c>
      <c r="M180" s="1" t="s">
        <v>946</v>
      </c>
      <c r="N180" s="1">
        <v>1</v>
      </c>
      <c r="O180" s="1" t="s">
        <v>426</v>
      </c>
      <c r="P180" s="1">
        <v>1</v>
      </c>
      <c r="S180" s="1">
        <v>1</v>
      </c>
      <c r="V180" s="4">
        <f t="shared" si="13"/>
        <v>0</v>
      </c>
      <c r="X180" s="23">
        <f t="shared" si="11"/>
        <v>0</v>
      </c>
      <c r="Y180" s="23">
        <f t="shared" si="12"/>
        <v>0</v>
      </c>
    </row>
    <row r="181" spans="1:25" x14ac:dyDescent="0.25">
      <c r="A181" s="1" t="s">
        <v>433</v>
      </c>
      <c r="B181" s="2" t="s">
        <v>562</v>
      </c>
      <c r="C181" s="1" t="s">
        <v>5</v>
      </c>
      <c r="D181" s="2" t="s">
        <v>448</v>
      </c>
      <c r="E181" s="1" t="s">
        <v>548</v>
      </c>
      <c r="F181" s="1" t="s">
        <v>548</v>
      </c>
      <c r="G181" s="3" t="s">
        <v>2897</v>
      </c>
      <c r="I181" s="5" t="s">
        <v>931</v>
      </c>
      <c r="M181" s="1" t="s">
        <v>946</v>
      </c>
      <c r="N181" s="1">
        <v>1</v>
      </c>
      <c r="O181" s="1" t="s">
        <v>426</v>
      </c>
      <c r="P181" s="1">
        <v>1</v>
      </c>
      <c r="S181" s="1">
        <v>1</v>
      </c>
      <c r="V181" s="4">
        <f t="shared" si="13"/>
        <v>0</v>
      </c>
      <c r="X181" s="23">
        <f t="shared" si="11"/>
        <v>0</v>
      </c>
      <c r="Y181" s="23">
        <f t="shared" si="12"/>
        <v>0</v>
      </c>
    </row>
    <row r="182" spans="1:25" x14ac:dyDescent="0.25">
      <c r="A182" s="1" t="s">
        <v>433</v>
      </c>
      <c r="B182" s="2" t="s">
        <v>562</v>
      </c>
      <c r="C182" s="1" t="s">
        <v>5</v>
      </c>
      <c r="D182" s="2" t="s">
        <v>448</v>
      </c>
      <c r="E182" s="1" t="s">
        <v>548</v>
      </c>
      <c r="F182" s="1" t="s">
        <v>548</v>
      </c>
      <c r="G182" s="3" t="s">
        <v>2898</v>
      </c>
      <c r="I182" s="5" t="s">
        <v>932</v>
      </c>
      <c r="M182" s="1" t="s">
        <v>946</v>
      </c>
      <c r="N182" s="1">
        <v>2</v>
      </c>
      <c r="O182" s="1" t="s">
        <v>426</v>
      </c>
      <c r="P182" s="1">
        <v>1</v>
      </c>
      <c r="S182" s="1">
        <v>1</v>
      </c>
      <c r="V182" s="4">
        <f t="shared" si="13"/>
        <v>0</v>
      </c>
      <c r="X182" s="23">
        <f t="shared" si="11"/>
        <v>0</v>
      </c>
      <c r="Y182" s="23">
        <f t="shared" si="12"/>
        <v>0</v>
      </c>
    </row>
    <row r="183" spans="1:25" x14ac:dyDescent="0.25">
      <c r="A183" s="1" t="s">
        <v>433</v>
      </c>
      <c r="B183" s="2">
        <v>10</v>
      </c>
      <c r="C183" s="1" t="s">
        <v>38</v>
      </c>
      <c r="D183" s="2" t="s">
        <v>448</v>
      </c>
      <c r="E183" s="1" t="s">
        <v>548</v>
      </c>
      <c r="F183" s="1" t="s">
        <v>548</v>
      </c>
      <c r="G183" s="3" t="s">
        <v>1203</v>
      </c>
      <c r="I183" s="5" t="s">
        <v>1204</v>
      </c>
      <c r="M183" s="1" t="s">
        <v>946</v>
      </c>
      <c r="N183" s="1">
        <v>1</v>
      </c>
      <c r="O183" s="1" t="s">
        <v>426</v>
      </c>
      <c r="P183" s="1">
        <v>1</v>
      </c>
      <c r="S183" s="1">
        <v>1</v>
      </c>
      <c r="V183" s="4">
        <f t="shared" si="13"/>
        <v>0</v>
      </c>
      <c r="X183" s="23">
        <f t="shared" si="11"/>
        <v>0</v>
      </c>
      <c r="Y183" s="23">
        <f t="shared" si="12"/>
        <v>0</v>
      </c>
    </row>
    <row r="184" spans="1:25" x14ac:dyDescent="0.25">
      <c r="A184" s="1" t="s">
        <v>433</v>
      </c>
      <c r="B184" s="2">
        <v>10</v>
      </c>
      <c r="C184" s="1" t="s">
        <v>38</v>
      </c>
      <c r="D184" s="2" t="s">
        <v>448</v>
      </c>
      <c r="E184" s="1" t="s">
        <v>548</v>
      </c>
      <c r="F184" s="1" t="s">
        <v>548</v>
      </c>
      <c r="G184" s="3" t="s">
        <v>1201</v>
      </c>
      <c r="I184" s="5" t="s">
        <v>1202</v>
      </c>
      <c r="M184" s="1" t="s">
        <v>946</v>
      </c>
      <c r="N184" s="1">
        <v>1</v>
      </c>
      <c r="O184" s="1" t="s">
        <v>426</v>
      </c>
      <c r="P184" s="1">
        <v>1</v>
      </c>
      <c r="S184" s="1">
        <v>1</v>
      </c>
      <c r="V184" s="4">
        <f t="shared" si="13"/>
        <v>0</v>
      </c>
      <c r="X184" s="23">
        <f t="shared" si="11"/>
        <v>0</v>
      </c>
      <c r="Y184" s="23">
        <f t="shared" si="12"/>
        <v>0</v>
      </c>
    </row>
    <row r="185" spans="1:25" x14ac:dyDescent="0.25">
      <c r="A185" s="1" t="s">
        <v>433</v>
      </c>
      <c r="B185" s="2">
        <v>10</v>
      </c>
      <c r="C185" s="1" t="s">
        <v>38</v>
      </c>
      <c r="D185" s="2" t="s">
        <v>448</v>
      </c>
      <c r="E185" s="1" t="s">
        <v>548</v>
      </c>
      <c r="F185" s="1" t="s">
        <v>548</v>
      </c>
      <c r="G185" s="3" t="s">
        <v>1205</v>
      </c>
      <c r="I185" s="5" t="s">
        <v>1206</v>
      </c>
      <c r="M185" s="1" t="s">
        <v>946</v>
      </c>
      <c r="N185" s="1">
        <v>1</v>
      </c>
      <c r="O185" s="1" t="s">
        <v>426</v>
      </c>
      <c r="P185" s="1">
        <v>1</v>
      </c>
      <c r="S185" s="1">
        <v>1</v>
      </c>
      <c r="V185" s="4">
        <f t="shared" si="13"/>
        <v>0</v>
      </c>
      <c r="X185" s="23">
        <f t="shared" si="11"/>
        <v>0</v>
      </c>
      <c r="Y185" s="23">
        <f t="shared" si="12"/>
        <v>0</v>
      </c>
    </row>
    <row r="186" spans="1:25" x14ac:dyDescent="0.25">
      <c r="A186" s="1" t="s">
        <v>433</v>
      </c>
      <c r="B186" s="2">
        <v>10</v>
      </c>
      <c r="C186" s="1" t="s">
        <v>38</v>
      </c>
      <c r="D186" s="2" t="s">
        <v>448</v>
      </c>
      <c r="E186" s="1" t="s">
        <v>548</v>
      </c>
      <c r="F186" s="1" t="s">
        <v>548</v>
      </c>
      <c r="G186" s="3" t="s">
        <v>1210</v>
      </c>
      <c r="I186" s="5" t="s">
        <v>1211</v>
      </c>
      <c r="M186" s="1" t="s">
        <v>946</v>
      </c>
      <c r="N186" s="1">
        <v>1</v>
      </c>
      <c r="O186" s="1" t="s">
        <v>426</v>
      </c>
      <c r="P186" s="1">
        <v>1</v>
      </c>
      <c r="S186" s="1">
        <v>1</v>
      </c>
      <c r="V186" s="4">
        <f t="shared" si="13"/>
        <v>0</v>
      </c>
      <c r="X186" s="23">
        <f t="shared" si="11"/>
        <v>0</v>
      </c>
      <c r="Y186" s="23">
        <f t="shared" si="12"/>
        <v>0</v>
      </c>
    </row>
    <row r="187" spans="1:25" x14ac:dyDescent="0.25">
      <c r="A187" s="1" t="s">
        <v>433</v>
      </c>
      <c r="B187" s="2">
        <v>10</v>
      </c>
      <c r="C187" s="1" t="s">
        <v>38</v>
      </c>
      <c r="D187" s="2" t="s">
        <v>448</v>
      </c>
      <c r="E187" s="1" t="s">
        <v>548</v>
      </c>
      <c r="F187" s="1" t="s">
        <v>548</v>
      </c>
      <c r="G187" s="3" t="s">
        <v>1207</v>
      </c>
      <c r="I187" s="29" t="s">
        <v>1208</v>
      </c>
      <c r="J187" s="29"/>
      <c r="K187" s="29"/>
      <c r="L187" s="38"/>
      <c r="M187" s="1" t="s">
        <v>946</v>
      </c>
      <c r="N187" s="1">
        <v>1</v>
      </c>
      <c r="O187" s="1" t="s">
        <v>426</v>
      </c>
      <c r="P187" s="1">
        <v>1</v>
      </c>
      <c r="S187" s="1">
        <v>1</v>
      </c>
      <c r="V187" s="4">
        <f t="shared" si="13"/>
        <v>0</v>
      </c>
      <c r="X187" s="23">
        <f t="shared" si="11"/>
        <v>0</v>
      </c>
      <c r="Y187" s="23">
        <f t="shared" si="12"/>
        <v>0</v>
      </c>
    </row>
    <row r="188" spans="1:25" x14ac:dyDescent="0.25">
      <c r="A188" s="1" t="s">
        <v>433</v>
      </c>
      <c r="B188" s="2">
        <v>10</v>
      </c>
      <c r="C188" s="1" t="s">
        <v>38</v>
      </c>
      <c r="D188" s="2" t="s">
        <v>448</v>
      </c>
      <c r="E188" s="1" t="s">
        <v>548</v>
      </c>
      <c r="F188" s="1" t="s">
        <v>548</v>
      </c>
      <c r="G188" s="3" t="s">
        <v>2397</v>
      </c>
      <c r="I188" s="29" t="s">
        <v>2396</v>
      </c>
      <c r="J188" s="29"/>
      <c r="K188" s="29"/>
      <c r="L188" s="38"/>
      <c r="M188" s="1" t="s">
        <v>946</v>
      </c>
      <c r="N188" s="1">
        <v>1</v>
      </c>
      <c r="O188" s="1" t="s">
        <v>426</v>
      </c>
      <c r="P188" s="1">
        <v>1</v>
      </c>
      <c r="S188" s="1">
        <v>1</v>
      </c>
      <c r="V188" s="4">
        <f t="shared" si="13"/>
        <v>0</v>
      </c>
      <c r="X188" s="23">
        <f t="shared" si="11"/>
        <v>0</v>
      </c>
      <c r="Y188" s="23">
        <f t="shared" si="12"/>
        <v>0</v>
      </c>
    </row>
    <row r="189" spans="1:25" x14ac:dyDescent="0.25">
      <c r="A189" s="1" t="s">
        <v>433</v>
      </c>
      <c r="B189" s="2">
        <v>10</v>
      </c>
      <c r="C189" s="1" t="s">
        <v>38</v>
      </c>
      <c r="D189" s="2" t="s">
        <v>448</v>
      </c>
      <c r="E189" s="1" t="s">
        <v>548</v>
      </c>
      <c r="F189" s="1" t="s">
        <v>548</v>
      </c>
      <c r="G189" s="3" t="s">
        <v>1883</v>
      </c>
      <c r="I189" s="5" t="s">
        <v>1209</v>
      </c>
      <c r="M189" s="1" t="s">
        <v>946</v>
      </c>
      <c r="N189" s="1">
        <v>1</v>
      </c>
      <c r="O189" s="1" t="s">
        <v>426</v>
      </c>
      <c r="P189" s="1">
        <v>1</v>
      </c>
      <c r="S189" s="1">
        <v>1</v>
      </c>
      <c r="V189" s="4">
        <f t="shared" si="13"/>
        <v>0</v>
      </c>
      <c r="X189" s="23">
        <f t="shared" si="11"/>
        <v>0</v>
      </c>
      <c r="Y189" s="23">
        <f t="shared" si="12"/>
        <v>0</v>
      </c>
    </row>
    <row r="190" spans="1:25" x14ac:dyDescent="0.25">
      <c r="A190" s="1" t="s">
        <v>433</v>
      </c>
      <c r="B190" s="1">
        <v>10</v>
      </c>
      <c r="C190" s="1" t="s">
        <v>71</v>
      </c>
      <c r="D190" s="2" t="s">
        <v>448</v>
      </c>
      <c r="E190" s="1" t="s">
        <v>548</v>
      </c>
      <c r="F190" s="1" t="s">
        <v>422</v>
      </c>
      <c r="G190" s="3" t="s">
        <v>2580</v>
      </c>
      <c r="I190" s="5" t="s">
        <v>2581</v>
      </c>
      <c r="M190" s="1" t="s">
        <v>946</v>
      </c>
      <c r="N190" s="1">
        <v>6</v>
      </c>
      <c r="O190" s="1" t="s">
        <v>426</v>
      </c>
      <c r="P190" s="1">
        <v>1</v>
      </c>
      <c r="S190" s="1">
        <v>1</v>
      </c>
      <c r="V190" s="4">
        <f t="shared" si="13"/>
        <v>0</v>
      </c>
      <c r="X190" s="23">
        <f t="shared" si="11"/>
        <v>0</v>
      </c>
      <c r="Y190" s="23">
        <f t="shared" si="12"/>
        <v>0</v>
      </c>
    </row>
    <row r="191" spans="1:25" x14ac:dyDescent="0.25">
      <c r="A191" s="1" t="s">
        <v>433</v>
      </c>
      <c r="B191" s="1">
        <v>10</v>
      </c>
      <c r="C191" s="1" t="s">
        <v>200</v>
      </c>
      <c r="D191" s="2" t="s">
        <v>448</v>
      </c>
      <c r="E191" s="1" t="s">
        <v>548</v>
      </c>
      <c r="F191" s="1" t="s">
        <v>548</v>
      </c>
      <c r="G191" s="3" t="s">
        <v>2975</v>
      </c>
      <c r="I191" s="5" t="s">
        <v>2033</v>
      </c>
      <c r="M191" s="1" t="s">
        <v>946</v>
      </c>
      <c r="N191" s="1">
        <v>1</v>
      </c>
      <c r="O191" s="1" t="s">
        <v>426</v>
      </c>
      <c r="P191" s="1">
        <v>1</v>
      </c>
      <c r="S191" s="1">
        <v>1</v>
      </c>
      <c r="V191" s="4">
        <f t="shared" si="13"/>
        <v>0</v>
      </c>
      <c r="X191" s="23">
        <f t="shared" si="11"/>
        <v>0</v>
      </c>
      <c r="Y191" s="23">
        <f t="shared" si="12"/>
        <v>0</v>
      </c>
    </row>
    <row r="192" spans="1:25" x14ac:dyDescent="0.25">
      <c r="A192" s="1" t="s">
        <v>433</v>
      </c>
      <c r="B192" s="1">
        <v>10</v>
      </c>
      <c r="C192" s="1" t="s">
        <v>200</v>
      </c>
      <c r="D192" s="2" t="s">
        <v>448</v>
      </c>
      <c r="E192" s="1" t="s">
        <v>548</v>
      </c>
      <c r="F192" s="1" t="s">
        <v>548</v>
      </c>
      <c r="G192" s="3" t="s">
        <v>1909</v>
      </c>
      <c r="I192" s="5" t="s">
        <v>1924</v>
      </c>
      <c r="M192" s="1" t="s">
        <v>946</v>
      </c>
      <c r="N192" s="1">
        <v>4</v>
      </c>
      <c r="O192" s="1" t="s">
        <v>426</v>
      </c>
      <c r="P192" s="1">
        <v>1</v>
      </c>
      <c r="S192" s="1">
        <v>1</v>
      </c>
      <c r="V192" s="4">
        <f t="shared" si="13"/>
        <v>0</v>
      </c>
      <c r="X192" s="23">
        <f t="shared" si="11"/>
        <v>0</v>
      </c>
      <c r="Y192" s="23">
        <f t="shared" si="12"/>
        <v>0</v>
      </c>
    </row>
    <row r="193" spans="1:25" x14ac:dyDescent="0.25">
      <c r="A193" s="1" t="s">
        <v>433</v>
      </c>
      <c r="B193" s="1">
        <v>10</v>
      </c>
      <c r="C193" s="1" t="s">
        <v>200</v>
      </c>
      <c r="D193" s="2" t="s">
        <v>448</v>
      </c>
      <c r="E193" s="1" t="s">
        <v>548</v>
      </c>
      <c r="F193" s="1" t="s">
        <v>548</v>
      </c>
      <c r="G193" s="3" t="s">
        <v>1923</v>
      </c>
      <c r="I193" s="5" t="s">
        <v>2028</v>
      </c>
      <c r="M193" s="1" t="s">
        <v>946</v>
      </c>
      <c r="N193" s="1">
        <v>1</v>
      </c>
      <c r="O193" s="1" t="s">
        <v>426</v>
      </c>
      <c r="P193" s="1">
        <v>1</v>
      </c>
      <c r="S193" s="1">
        <v>1</v>
      </c>
      <c r="V193" s="4">
        <f t="shared" si="13"/>
        <v>0</v>
      </c>
      <c r="X193" s="23">
        <f t="shared" si="11"/>
        <v>0</v>
      </c>
      <c r="Y193" s="23">
        <f t="shared" si="12"/>
        <v>0</v>
      </c>
    </row>
    <row r="194" spans="1:25" x14ac:dyDescent="0.25">
      <c r="A194" s="1" t="s">
        <v>433</v>
      </c>
      <c r="B194" s="2">
        <v>10</v>
      </c>
      <c r="C194" s="1" t="s">
        <v>200</v>
      </c>
      <c r="D194" s="2" t="s">
        <v>448</v>
      </c>
      <c r="E194" s="1" t="s">
        <v>548</v>
      </c>
      <c r="F194" s="1" t="s">
        <v>548</v>
      </c>
      <c r="G194" s="3" t="s">
        <v>2071</v>
      </c>
      <c r="I194" s="5" t="s">
        <v>2070</v>
      </c>
      <c r="M194" s="1" t="s">
        <v>946</v>
      </c>
      <c r="N194" s="1">
        <v>2</v>
      </c>
      <c r="O194" s="1" t="s">
        <v>426</v>
      </c>
      <c r="P194" s="1">
        <v>1</v>
      </c>
      <c r="S194" s="1">
        <v>1</v>
      </c>
      <c r="V194" s="4">
        <f t="shared" si="13"/>
        <v>0</v>
      </c>
      <c r="X194" s="23">
        <f t="shared" si="11"/>
        <v>0</v>
      </c>
      <c r="Y194" s="23">
        <f t="shared" si="12"/>
        <v>0</v>
      </c>
    </row>
    <row r="195" spans="1:25" x14ac:dyDescent="0.25">
      <c r="A195" s="1" t="s">
        <v>433</v>
      </c>
      <c r="B195" s="1">
        <v>10</v>
      </c>
      <c r="C195" s="1" t="s">
        <v>200</v>
      </c>
      <c r="D195" s="2" t="s">
        <v>448</v>
      </c>
      <c r="E195" s="1" t="s">
        <v>548</v>
      </c>
      <c r="F195" s="1" t="s">
        <v>548</v>
      </c>
      <c r="G195" s="3" t="s">
        <v>2976</v>
      </c>
      <c r="I195" s="5" t="s">
        <v>2026</v>
      </c>
      <c r="M195" s="1" t="s">
        <v>946</v>
      </c>
      <c r="N195" s="1">
        <v>6</v>
      </c>
      <c r="O195" s="1" t="s">
        <v>426</v>
      </c>
      <c r="P195" s="1">
        <v>1</v>
      </c>
      <c r="S195" s="1">
        <v>1</v>
      </c>
      <c r="V195" s="4">
        <f t="shared" si="13"/>
        <v>0</v>
      </c>
      <c r="X195" s="23">
        <f t="shared" si="11"/>
        <v>0</v>
      </c>
      <c r="Y195" s="23">
        <f t="shared" si="12"/>
        <v>0</v>
      </c>
    </row>
    <row r="196" spans="1:25" x14ac:dyDescent="0.25">
      <c r="A196" s="1" t="s">
        <v>433</v>
      </c>
      <c r="B196" s="1">
        <v>10</v>
      </c>
      <c r="C196" s="1" t="s">
        <v>5</v>
      </c>
      <c r="D196" s="2" t="s">
        <v>452</v>
      </c>
      <c r="E196" s="1" t="s">
        <v>548</v>
      </c>
      <c r="F196" s="1" t="s">
        <v>548</v>
      </c>
      <c r="G196" s="3" t="s">
        <v>1903</v>
      </c>
      <c r="I196" s="5" t="s">
        <v>2024</v>
      </c>
      <c r="M196" s="1" t="s">
        <v>946</v>
      </c>
      <c r="N196" s="1">
        <v>2</v>
      </c>
      <c r="O196" s="1" t="s">
        <v>426</v>
      </c>
      <c r="P196" s="1">
        <v>1</v>
      </c>
      <c r="S196" s="1">
        <v>1</v>
      </c>
      <c r="V196" s="4">
        <f t="shared" si="13"/>
        <v>0</v>
      </c>
      <c r="X196" s="23">
        <f t="shared" si="11"/>
        <v>0</v>
      </c>
      <c r="Y196" s="23">
        <f t="shared" si="12"/>
        <v>0</v>
      </c>
    </row>
    <row r="197" spans="1:25" x14ac:dyDescent="0.25">
      <c r="A197" s="1" t="s">
        <v>433</v>
      </c>
      <c r="B197" s="2" t="s">
        <v>562</v>
      </c>
      <c r="C197" s="1" t="s">
        <v>5</v>
      </c>
      <c r="D197" s="2" t="s">
        <v>452</v>
      </c>
      <c r="E197" s="1" t="s">
        <v>548</v>
      </c>
      <c r="F197" s="1" t="s">
        <v>548</v>
      </c>
      <c r="G197" s="3" t="s">
        <v>2899</v>
      </c>
      <c r="I197" s="5" t="s">
        <v>937</v>
      </c>
      <c r="M197" s="1" t="s">
        <v>946</v>
      </c>
      <c r="N197" s="1">
        <v>10</v>
      </c>
      <c r="O197" s="1" t="s">
        <v>426</v>
      </c>
      <c r="P197" s="1">
        <v>10</v>
      </c>
      <c r="S197" s="1">
        <v>1</v>
      </c>
      <c r="V197" s="4">
        <f t="shared" si="13"/>
        <v>0</v>
      </c>
      <c r="X197" s="23">
        <f t="shared" si="11"/>
        <v>0</v>
      </c>
      <c r="Y197" s="23">
        <f t="shared" si="12"/>
        <v>0</v>
      </c>
    </row>
    <row r="198" spans="1:25" x14ac:dyDescent="0.25">
      <c r="A198" s="1" t="s">
        <v>433</v>
      </c>
      <c r="B198" s="2" t="s">
        <v>562</v>
      </c>
      <c r="C198" s="1" t="s">
        <v>5</v>
      </c>
      <c r="D198" s="2" t="s">
        <v>452</v>
      </c>
      <c r="E198" s="1" t="s">
        <v>548</v>
      </c>
      <c r="F198" s="1" t="s">
        <v>548</v>
      </c>
      <c r="G198" s="3" t="s">
        <v>1749</v>
      </c>
      <c r="I198" s="5" t="s">
        <v>1434</v>
      </c>
      <c r="M198" s="1" t="s">
        <v>946</v>
      </c>
      <c r="N198" s="1">
        <v>2</v>
      </c>
      <c r="O198" s="1" t="s">
        <v>426</v>
      </c>
      <c r="P198" s="1">
        <v>1</v>
      </c>
      <c r="S198" s="1">
        <v>1</v>
      </c>
      <c r="V198" s="4">
        <f t="shared" si="13"/>
        <v>0</v>
      </c>
      <c r="X198" s="23">
        <f t="shared" si="11"/>
        <v>0</v>
      </c>
      <c r="Y198" s="23">
        <f t="shared" si="12"/>
        <v>0</v>
      </c>
    </row>
    <row r="199" spans="1:25" x14ac:dyDescent="0.25">
      <c r="A199" s="1" t="s">
        <v>433</v>
      </c>
      <c r="B199" s="2" t="s">
        <v>562</v>
      </c>
      <c r="C199" s="1" t="s">
        <v>5</v>
      </c>
      <c r="D199" s="2" t="s">
        <v>452</v>
      </c>
      <c r="E199" s="1" t="s">
        <v>548</v>
      </c>
      <c r="F199" s="1" t="s">
        <v>548</v>
      </c>
      <c r="G199" s="3" t="s">
        <v>2900</v>
      </c>
      <c r="I199" s="5" t="s">
        <v>933</v>
      </c>
      <c r="M199" s="1" t="s">
        <v>946</v>
      </c>
      <c r="N199" s="1">
        <v>1</v>
      </c>
      <c r="O199" s="1" t="s">
        <v>426</v>
      </c>
      <c r="P199" s="1">
        <v>1</v>
      </c>
      <c r="S199" s="1">
        <v>1</v>
      </c>
      <c r="V199" s="4">
        <f t="shared" si="13"/>
        <v>0</v>
      </c>
      <c r="X199" s="23">
        <f t="shared" si="11"/>
        <v>0</v>
      </c>
      <c r="Y199" s="23">
        <f t="shared" si="12"/>
        <v>0</v>
      </c>
    </row>
    <row r="200" spans="1:25" x14ac:dyDescent="0.25">
      <c r="A200" s="1" t="s">
        <v>433</v>
      </c>
      <c r="B200" s="2" t="s">
        <v>562</v>
      </c>
      <c r="C200" s="1" t="s">
        <v>5</v>
      </c>
      <c r="D200" s="2" t="s">
        <v>452</v>
      </c>
      <c r="E200" s="1" t="s">
        <v>548</v>
      </c>
      <c r="F200" s="1" t="s">
        <v>548</v>
      </c>
      <c r="G200" s="3" t="s">
        <v>2901</v>
      </c>
      <c r="I200" s="5" t="s">
        <v>936</v>
      </c>
      <c r="M200" s="1" t="s">
        <v>946</v>
      </c>
      <c r="N200" s="1">
        <v>1</v>
      </c>
      <c r="O200" s="1" t="s">
        <v>426</v>
      </c>
      <c r="P200" s="1">
        <v>1</v>
      </c>
      <c r="S200" s="1">
        <v>1</v>
      </c>
      <c r="V200" s="4">
        <f t="shared" si="13"/>
        <v>0</v>
      </c>
      <c r="X200" s="23">
        <f t="shared" si="11"/>
        <v>0</v>
      </c>
      <c r="Y200" s="23">
        <f t="shared" si="12"/>
        <v>0</v>
      </c>
    </row>
    <row r="201" spans="1:25" x14ac:dyDescent="0.25">
      <c r="A201" s="1" t="s">
        <v>433</v>
      </c>
      <c r="B201" s="2" t="s">
        <v>562</v>
      </c>
      <c r="C201" s="1" t="s">
        <v>5</v>
      </c>
      <c r="D201" s="2" t="s">
        <v>452</v>
      </c>
      <c r="E201" s="1" t="s">
        <v>548</v>
      </c>
      <c r="F201" s="1" t="s">
        <v>548</v>
      </c>
      <c r="G201" s="3" t="s">
        <v>2902</v>
      </c>
      <c r="I201" s="5" t="s">
        <v>1476</v>
      </c>
      <c r="M201" s="1" t="s">
        <v>946</v>
      </c>
      <c r="N201" s="1">
        <v>1</v>
      </c>
      <c r="O201" s="1" t="s">
        <v>426</v>
      </c>
      <c r="P201" s="1">
        <v>1</v>
      </c>
      <c r="S201" s="1">
        <v>1</v>
      </c>
      <c r="V201" s="4">
        <f t="shared" si="13"/>
        <v>0</v>
      </c>
      <c r="X201" s="23">
        <f t="shared" si="11"/>
        <v>0</v>
      </c>
      <c r="Y201" s="23">
        <f t="shared" si="12"/>
        <v>0</v>
      </c>
    </row>
    <row r="202" spans="1:25" x14ac:dyDescent="0.25">
      <c r="A202" s="1" t="s">
        <v>433</v>
      </c>
      <c r="B202" s="2" t="s">
        <v>562</v>
      </c>
      <c r="C202" s="1" t="s">
        <v>5</v>
      </c>
      <c r="D202" s="2" t="s">
        <v>452</v>
      </c>
      <c r="E202" s="1" t="s">
        <v>548</v>
      </c>
      <c r="F202" s="1" t="s">
        <v>548</v>
      </c>
      <c r="G202" s="3" t="s">
        <v>2903</v>
      </c>
      <c r="I202" s="5" t="s">
        <v>942</v>
      </c>
      <c r="M202" s="1" t="s">
        <v>946</v>
      </c>
      <c r="N202" s="1">
        <v>1</v>
      </c>
      <c r="O202" s="1" t="s">
        <v>426</v>
      </c>
      <c r="P202" s="1">
        <v>1</v>
      </c>
      <c r="S202" s="1">
        <v>1</v>
      </c>
      <c r="V202" s="4">
        <f t="shared" si="13"/>
        <v>0</v>
      </c>
      <c r="X202" s="23">
        <f t="shared" si="11"/>
        <v>0</v>
      </c>
      <c r="Y202" s="23">
        <f t="shared" si="12"/>
        <v>0</v>
      </c>
    </row>
    <row r="203" spans="1:25" x14ac:dyDescent="0.25">
      <c r="A203" s="1" t="s">
        <v>433</v>
      </c>
      <c r="B203" s="2" t="s">
        <v>562</v>
      </c>
      <c r="C203" s="1" t="s">
        <v>5</v>
      </c>
      <c r="D203" s="2" t="s">
        <v>452</v>
      </c>
      <c r="E203" s="1" t="s">
        <v>548</v>
      </c>
      <c r="F203" s="1" t="s">
        <v>548</v>
      </c>
      <c r="G203" s="3" t="s">
        <v>2904</v>
      </c>
      <c r="I203" s="5" t="s">
        <v>940</v>
      </c>
      <c r="M203" s="1" t="s">
        <v>946</v>
      </c>
      <c r="N203" s="1">
        <v>1</v>
      </c>
      <c r="O203" s="1" t="s">
        <v>426</v>
      </c>
      <c r="P203" s="1">
        <v>1</v>
      </c>
      <c r="S203" s="1">
        <v>1</v>
      </c>
      <c r="V203" s="4">
        <f t="shared" si="13"/>
        <v>0</v>
      </c>
      <c r="X203" s="23">
        <f t="shared" si="11"/>
        <v>0</v>
      </c>
      <c r="Y203" s="23">
        <f t="shared" si="12"/>
        <v>0</v>
      </c>
    </row>
    <row r="204" spans="1:25" x14ac:dyDescent="0.25">
      <c r="A204" s="1" t="s">
        <v>433</v>
      </c>
      <c r="B204" s="2" t="s">
        <v>562</v>
      </c>
      <c r="C204" s="1" t="s">
        <v>5</v>
      </c>
      <c r="D204" s="2" t="s">
        <v>452</v>
      </c>
      <c r="E204" s="1" t="s">
        <v>548</v>
      </c>
      <c r="F204" s="1" t="s">
        <v>548</v>
      </c>
      <c r="G204" s="3" t="s">
        <v>2905</v>
      </c>
      <c r="I204" s="5" t="s">
        <v>938</v>
      </c>
      <c r="M204" s="1" t="s">
        <v>946</v>
      </c>
      <c r="N204" s="1">
        <v>1</v>
      </c>
      <c r="O204" s="1" t="s">
        <v>426</v>
      </c>
      <c r="P204" s="1">
        <v>1</v>
      </c>
      <c r="S204" s="1">
        <v>1</v>
      </c>
      <c r="V204" s="4">
        <f t="shared" si="13"/>
        <v>0</v>
      </c>
      <c r="X204" s="23">
        <f t="shared" si="11"/>
        <v>0</v>
      </c>
      <c r="Y204" s="23">
        <f t="shared" si="12"/>
        <v>0</v>
      </c>
    </row>
    <row r="205" spans="1:25" x14ac:dyDescent="0.25">
      <c r="A205" s="1" t="s">
        <v>433</v>
      </c>
      <c r="B205" s="2" t="s">
        <v>562</v>
      </c>
      <c r="C205" s="1" t="s">
        <v>5</v>
      </c>
      <c r="D205" s="2" t="s">
        <v>452</v>
      </c>
      <c r="E205" s="1" t="s">
        <v>548</v>
      </c>
      <c r="F205" s="1" t="s">
        <v>548</v>
      </c>
      <c r="G205" s="3" t="s">
        <v>2906</v>
      </c>
      <c r="I205" s="5" t="s">
        <v>941</v>
      </c>
      <c r="M205" s="1" t="s">
        <v>946</v>
      </c>
      <c r="N205" s="1">
        <v>1</v>
      </c>
      <c r="O205" s="1" t="s">
        <v>426</v>
      </c>
      <c r="P205" s="1">
        <v>1</v>
      </c>
      <c r="S205" s="1">
        <v>1</v>
      </c>
      <c r="V205" s="4">
        <f t="shared" si="13"/>
        <v>0</v>
      </c>
      <c r="X205" s="23">
        <f t="shared" si="11"/>
        <v>0</v>
      </c>
      <c r="Y205" s="23">
        <f t="shared" si="12"/>
        <v>0</v>
      </c>
    </row>
    <row r="206" spans="1:25" x14ac:dyDescent="0.25">
      <c r="A206" s="1" t="s">
        <v>433</v>
      </c>
      <c r="B206" s="2" t="s">
        <v>562</v>
      </c>
      <c r="C206" s="1" t="s">
        <v>5</v>
      </c>
      <c r="D206" s="2" t="s">
        <v>452</v>
      </c>
      <c r="E206" s="1" t="s">
        <v>548</v>
      </c>
      <c r="F206" s="1" t="s">
        <v>548</v>
      </c>
      <c r="G206" s="3" t="s">
        <v>2907</v>
      </c>
      <c r="I206" s="5" t="s">
        <v>934</v>
      </c>
      <c r="M206" s="1" t="s">
        <v>946</v>
      </c>
      <c r="N206" s="1">
        <v>2</v>
      </c>
      <c r="O206" s="1" t="s">
        <v>426</v>
      </c>
      <c r="P206" s="1">
        <v>1</v>
      </c>
      <c r="S206" s="1">
        <v>1</v>
      </c>
      <c r="V206" s="4">
        <f t="shared" si="13"/>
        <v>0</v>
      </c>
      <c r="X206" s="23">
        <f t="shared" si="11"/>
        <v>0</v>
      </c>
      <c r="Y206" s="23">
        <f t="shared" si="12"/>
        <v>0</v>
      </c>
    </row>
    <row r="207" spans="1:25" x14ac:dyDescent="0.25">
      <c r="A207" s="1" t="s">
        <v>433</v>
      </c>
      <c r="B207" s="2" t="s">
        <v>562</v>
      </c>
      <c r="C207" s="1" t="s">
        <v>5</v>
      </c>
      <c r="D207" s="2" t="s">
        <v>452</v>
      </c>
      <c r="E207" s="1" t="s">
        <v>548</v>
      </c>
      <c r="F207" s="1" t="s">
        <v>548</v>
      </c>
      <c r="G207" s="3" t="s">
        <v>2908</v>
      </c>
      <c r="I207" s="5" t="s">
        <v>939</v>
      </c>
      <c r="M207" s="1" t="s">
        <v>946</v>
      </c>
      <c r="N207" s="1">
        <v>1</v>
      </c>
      <c r="O207" s="1" t="s">
        <v>426</v>
      </c>
      <c r="P207" s="1">
        <v>1</v>
      </c>
      <c r="S207" s="1">
        <v>1</v>
      </c>
      <c r="V207" s="4">
        <f t="shared" si="13"/>
        <v>0</v>
      </c>
      <c r="X207" s="23">
        <f t="shared" si="11"/>
        <v>0</v>
      </c>
      <c r="Y207" s="23">
        <f t="shared" si="12"/>
        <v>0</v>
      </c>
    </row>
    <row r="208" spans="1:25" x14ac:dyDescent="0.25">
      <c r="A208" s="1" t="s">
        <v>433</v>
      </c>
      <c r="B208" s="2" t="s">
        <v>562</v>
      </c>
      <c r="C208" s="1" t="s">
        <v>5</v>
      </c>
      <c r="D208" s="2" t="s">
        <v>452</v>
      </c>
      <c r="E208" s="1" t="s">
        <v>548</v>
      </c>
      <c r="F208" s="1" t="s">
        <v>548</v>
      </c>
      <c r="G208" s="3" t="s">
        <v>2909</v>
      </c>
      <c r="I208" s="5" t="s">
        <v>935</v>
      </c>
      <c r="M208" s="1" t="s">
        <v>946</v>
      </c>
      <c r="N208" s="1">
        <v>2</v>
      </c>
      <c r="O208" s="1" t="s">
        <v>426</v>
      </c>
      <c r="P208" s="1">
        <v>1</v>
      </c>
      <c r="S208" s="1">
        <v>1</v>
      </c>
      <c r="V208" s="4">
        <f t="shared" si="13"/>
        <v>0</v>
      </c>
      <c r="X208" s="23">
        <f t="shared" si="11"/>
        <v>0</v>
      </c>
      <c r="Y208" s="23">
        <f t="shared" si="12"/>
        <v>0</v>
      </c>
    </row>
    <row r="209" spans="1:25" x14ac:dyDescent="0.25">
      <c r="A209" s="1" t="s">
        <v>433</v>
      </c>
      <c r="B209" s="2">
        <v>10</v>
      </c>
      <c r="C209" s="1" t="s">
        <v>38</v>
      </c>
      <c r="D209" s="2" t="s">
        <v>452</v>
      </c>
      <c r="E209" s="1" t="s">
        <v>548</v>
      </c>
      <c r="F209" s="1" t="s">
        <v>548</v>
      </c>
      <c r="G209" s="3" t="s">
        <v>2401</v>
      </c>
      <c r="I209" s="5" t="s">
        <v>2400</v>
      </c>
      <c r="M209" s="1" t="s">
        <v>946</v>
      </c>
      <c r="N209" s="1">
        <v>1</v>
      </c>
      <c r="O209" s="1" t="s">
        <v>426</v>
      </c>
      <c r="P209" s="1">
        <v>1</v>
      </c>
      <c r="S209" s="1">
        <v>1</v>
      </c>
      <c r="V209" s="4">
        <f t="shared" si="13"/>
        <v>0</v>
      </c>
      <c r="X209" s="23">
        <f t="shared" si="11"/>
        <v>0</v>
      </c>
      <c r="Y209" s="23">
        <f t="shared" si="12"/>
        <v>0</v>
      </c>
    </row>
    <row r="210" spans="1:25" x14ac:dyDescent="0.25">
      <c r="A210" s="1" t="s">
        <v>433</v>
      </c>
      <c r="B210" s="2">
        <v>10</v>
      </c>
      <c r="C210" s="1" t="s">
        <v>38</v>
      </c>
      <c r="D210" s="2" t="s">
        <v>452</v>
      </c>
      <c r="E210" s="1" t="s">
        <v>548</v>
      </c>
      <c r="F210" s="1" t="s">
        <v>548</v>
      </c>
      <c r="G210" s="3" t="s">
        <v>1212</v>
      </c>
      <c r="I210" s="5" t="s">
        <v>1213</v>
      </c>
      <c r="M210" s="1" t="s">
        <v>946</v>
      </c>
      <c r="N210" s="1">
        <v>1</v>
      </c>
      <c r="O210" s="1" t="s">
        <v>426</v>
      </c>
      <c r="P210" s="1">
        <v>1</v>
      </c>
      <c r="S210" s="1">
        <v>1</v>
      </c>
      <c r="V210" s="4">
        <f t="shared" si="13"/>
        <v>0</v>
      </c>
      <c r="X210" s="23">
        <f t="shared" si="11"/>
        <v>0</v>
      </c>
      <c r="Y210" s="23">
        <f t="shared" si="12"/>
        <v>0</v>
      </c>
    </row>
    <row r="211" spans="1:25" x14ac:dyDescent="0.25">
      <c r="A211" s="1" t="s">
        <v>433</v>
      </c>
      <c r="B211" s="2">
        <v>10</v>
      </c>
      <c r="C211" s="1" t="s">
        <v>38</v>
      </c>
      <c r="D211" s="2" t="s">
        <v>452</v>
      </c>
      <c r="E211" s="1" t="s">
        <v>548</v>
      </c>
      <c r="F211" s="1" t="s">
        <v>548</v>
      </c>
      <c r="G211" s="3" t="s">
        <v>2399</v>
      </c>
      <c r="I211" s="5" t="s">
        <v>2398</v>
      </c>
      <c r="M211" s="1" t="s">
        <v>946</v>
      </c>
      <c r="N211" s="1">
        <v>1</v>
      </c>
      <c r="O211" s="1" t="s">
        <v>426</v>
      </c>
      <c r="P211" s="1">
        <v>1</v>
      </c>
      <c r="S211" s="1">
        <v>1</v>
      </c>
      <c r="V211" s="4">
        <f t="shared" si="13"/>
        <v>0</v>
      </c>
      <c r="X211" s="23">
        <f t="shared" si="11"/>
        <v>0</v>
      </c>
      <c r="Y211" s="23">
        <f t="shared" si="12"/>
        <v>0</v>
      </c>
    </row>
    <row r="212" spans="1:25" x14ac:dyDescent="0.25">
      <c r="A212" s="1" t="s">
        <v>433</v>
      </c>
      <c r="B212" s="1">
        <v>12</v>
      </c>
      <c r="C212" s="1" t="s">
        <v>38</v>
      </c>
      <c r="D212" s="2" t="s">
        <v>452</v>
      </c>
      <c r="E212" s="1" t="s">
        <v>548</v>
      </c>
      <c r="F212" s="1" t="s">
        <v>548</v>
      </c>
      <c r="G212" s="3" t="s">
        <v>1911</v>
      </c>
      <c r="I212" s="5" t="s">
        <v>1910</v>
      </c>
      <c r="M212" s="1" t="s">
        <v>429</v>
      </c>
      <c r="N212" s="1">
        <v>1</v>
      </c>
      <c r="O212" s="1" t="s">
        <v>426</v>
      </c>
      <c r="P212" s="1">
        <v>1</v>
      </c>
      <c r="S212" s="1">
        <v>1</v>
      </c>
      <c r="V212" s="4">
        <f t="shared" si="13"/>
        <v>0</v>
      </c>
      <c r="X212" s="23">
        <f t="shared" si="11"/>
        <v>0</v>
      </c>
      <c r="Y212" s="23">
        <f t="shared" si="12"/>
        <v>0</v>
      </c>
    </row>
    <row r="213" spans="1:25" x14ac:dyDescent="0.25">
      <c r="A213" s="1" t="s">
        <v>433</v>
      </c>
      <c r="B213" s="1">
        <v>10</v>
      </c>
      <c r="C213" s="1" t="s">
        <v>200</v>
      </c>
      <c r="D213" s="2" t="s">
        <v>452</v>
      </c>
      <c r="E213" s="1" t="s">
        <v>548</v>
      </c>
      <c r="F213" s="1" t="s">
        <v>548</v>
      </c>
      <c r="G213" s="3" t="s">
        <v>1913</v>
      </c>
      <c r="I213" s="5" t="s">
        <v>1912</v>
      </c>
      <c r="M213" s="1" t="s">
        <v>946</v>
      </c>
      <c r="N213" s="1">
        <v>2</v>
      </c>
      <c r="O213" s="1" t="s">
        <v>426</v>
      </c>
      <c r="P213" s="1">
        <v>1</v>
      </c>
      <c r="S213" s="1">
        <v>1</v>
      </c>
      <c r="V213" s="4">
        <f t="shared" si="13"/>
        <v>0</v>
      </c>
      <c r="X213" s="23">
        <f t="shared" si="11"/>
        <v>0</v>
      </c>
      <c r="Y213" s="23">
        <f t="shared" si="12"/>
        <v>0</v>
      </c>
    </row>
    <row r="214" spans="1:25" x14ac:dyDescent="0.25">
      <c r="A214" s="1" t="s">
        <v>433</v>
      </c>
      <c r="B214" s="2">
        <v>10</v>
      </c>
      <c r="C214" s="1" t="s">
        <v>200</v>
      </c>
      <c r="D214" s="2" t="s">
        <v>452</v>
      </c>
      <c r="E214" s="1" t="s">
        <v>548</v>
      </c>
      <c r="F214" s="1" t="s">
        <v>548</v>
      </c>
      <c r="G214" s="3" t="s">
        <v>1914</v>
      </c>
      <c r="I214" s="5" t="s">
        <v>1027</v>
      </c>
      <c r="M214" s="1" t="s">
        <v>946</v>
      </c>
      <c r="N214" s="1">
        <v>10</v>
      </c>
      <c r="O214" s="1" t="s">
        <v>426</v>
      </c>
      <c r="P214" s="1">
        <v>1</v>
      </c>
      <c r="S214" s="1">
        <v>1</v>
      </c>
      <c r="V214" s="4">
        <f t="shared" si="13"/>
        <v>0</v>
      </c>
      <c r="X214" s="23">
        <f t="shared" si="11"/>
        <v>0</v>
      </c>
      <c r="Y214" s="23">
        <f t="shared" si="12"/>
        <v>0</v>
      </c>
    </row>
    <row r="215" spans="1:25" x14ac:dyDescent="0.25">
      <c r="A215" s="1" t="s">
        <v>433</v>
      </c>
      <c r="B215" s="1">
        <v>10</v>
      </c>
      <c r="C215" s="1" t="s">
        <v>5</v>
      </c>
      <c r="D215" s="2" t="s">
        <v>453</v>
      </c>
      <c r="E215" s="1" t="s">
        <v>548</v>
      </c>
      <c r="F215" s="1" t="s">
        <v>548</v>
      </c>
      <c r="G215" s="3" t="s">
        <v>2910</v>
      </c>
      <c r="I215" s="5" t="s">
        <v>2030</v>
      </c>
      <c r="M215" s="1" t="s">
        <v>946</v>
      </c>
      <c r="N215" s="1">
        <v>1</v>
      </c>
      <c r="O215" s="1" t="s">
        <v>426</v>
      </c>
      <c r="P215" s="1">
        <v>1</v>
      </c>
      <c r="S215" s="1">
        <v>1</v>
      </c>
      <c r="V215" s="4">
        <f t="shared" si="13"/>
        <v>0</v>
      </c>
      <c r="X215" s="23">
        <f t="shared" si="11"/>
        <v>0</v>
      </c>
      <c r="Y215" s="23">
        <f t="shared" si="12"/>
        <v>0</v>
      </c>
    </row>
    <row r="216" spans="1:25" x14ac:dyDescent="0.25">
      <c r="A216" s="1" t="s">
        <v>433</v>
      </c>
      <c r="B216" s="1">
        <v>10</v>
      </c>
      <c r="C216" s="1" t="s">
        <v>5</v>
      </c>
      <c r="D216" s="2" t="s">
        <v>453</v>
      </c>
      <c r="E216" s="1" t="s">
        <v>548</v>
      </c>
      <c r="F216" s="1" t="s">
        <v>548</v>
      </c>
      <c r="G216" s="3" t="s">
        <v>2919</v>
      </c>
      <c r="I216" s="5" t="s">
        <v>2032</v>
      </c>
      <c r="M216" s="1" t="s">
        <v>946</v>
      </c>
      <c r="N216" s="1">
        <v>25</v>
      </c>
      <c r="O216" s="1" t="s">
        <v>426</v>
      </c>
      <c r="P216" s="1">
        <v>1</v>
      </c>
      <c r="S216" s="1">
        <v>1</v>
      </c>
      <c r="V216" s="4">
        <f t="shared" si="13"/>
        <v>0</v>
      </c>
      <c r="X216" s="23">
        <f t="shared" si="11"/>
        <v>0</v>
      </c>
      <c r="Y216" s="23">
        <f t="shared" si="12"/>
        <v>0</v>
      </c>
    </row>
    <row r="217" spans="1:25" x14ac:dyDescent="0.25">
      <c r="A217" s="1" t="s">
        <v>433</v>
      </c>
      <c r="B217" s="1">
        <v>10</v>
      </c>
      <c r="C217" s="1" t="s">
        <v>5</v>
      </c>
      <c r="D217" s="2" t="s">
        <v>453</v>
      </c>
      <c r="E217" s="1" t="s">
        <v>548</v>
      </c>
      <c r="F217" s="1" t="s">
        <v>548</v>
      </c>
      <c r="G217" s="3" t="s">
        <v>1917</v>
      </c>
      <c r="I217" s="5" t="s">
        <v>1984</v>
      </c>
      <c r="M217" s="1" t="s">
        <v>946</v>
      </c>
      <c r="N217" s="1">
        <v>1</v>
      </c>
      <c r="O217" s="1" t="s">
        <v>426</v>
      </c>
      <c r="P217" s="1">
        <v>1</v>
      </c>
      <c r="S217" s="1">
        <v>1</v>
      </c>
      <c r="V217" s="4">
        <f t="shared" si="13"/>
        <v>0</v>
      </c>
      <c r="X217" s="23">
        <f t="shared" ref="X217:X283" si="14">U217*(1-W217)</f>
        <v>0</v>
      </c>
      <c r="Y217" s="23">
        <f t="shared" ref="Y217:Y283" si="15">X217*N217</f>
        <v>0</v>
      </c>
    </row>
    <row r="218" spans="1:25" x14ac:dyDescent="0.25">
      <c r="A218" s="1" t="s">
        <v>433</v>
      </c>
      <c r="B218" s="1">
        <v>10</v>
      </c>
      <c r="C218" s="1" t="s">
        <v>5</v>
      </c>
      <c r="D218" s="2" t="s">
        <v>453</v>
      </c>
      <c r="E218" s="1" t="s">
        <v>548</v>
      </c>
      <c r="F218" s="1" t="s">
        <v>548</v>
      </c>
      <c r="G218" s="3" t="s">
        <v>2923</v>
      </c>
      <c r="I218" s="5" t="s">
        <v>2041</v>
      </c>
      <c r="M218" s="1" t="s">
        <v>946</v>
      </c>
      <c r="N218" s="1">
        <v>1</v>
      </c>
      <c r="O218" s="1" t="s">
        <v>426</v>
      </c>
      <c r="P218" s="1">
        <v>1</v>
      </c>
      <c r="S218" s="1">
        <v>1</v>
      </c>
      <c r="V218" s="4">
        <f t="shared" si="13"/>
        <v>0</v>
      </c>
      <c r="X218" s="23">
        <f t="shared" si="14"/>
        <v>0</v>
      </c>
      <c r="Y218" s="23">
        <f t="shared" si="15"/>
        <v>0</v>
      </c>
    </row>
    <row r="219" spans="1:25" x14ac:dyDescent="0.25">
      <c r="A219" s="1" t="s">
        <v>433</v>
      </c>
      <c r="B219" s="2" t="s">
        <v>562</v>
      </c>
      <c r="C219" s="1" t="s">
        <v>5</v>
      </c>
      <c r="D219" s="2" t="s">
        <v>453</v>
      </c>
      <c r="E219" s="1" t="s">
        <v>548</v>
      </c>
      <c r="F219" s="1" t="s">
        <v>548</v>
      </c>
      <c r="G219" s="3" t="s">
        <v>2911</v>
      </c>
      <c r="I219" s="5" t="s">
        <v>1381</v>
      </c>
      <c r="M219" s="1" t="s">
        <v>946</v>
      </c>
      <c r="N219" s="1">
        <v>2</v>
      </c>
      <c r="O219" s="1" t="s">
        <v>426</v>
      </c>
      <c r="P219" s="1">
        <v>1</v>
      </c>
      <c r="S219" s="1">
        <v>1</v>
      </c>
      <c r="V219" s="4">
        <f t="shared" si="13"/>
        <v>0</v>
      </c>
      <c r="X219" s="23">
        <f t="shared" si="14"/>
        <v>0</v>
      </c>
      <c r="Y219" s="23">
        <f t="shared" si="15"/>
        <v>0</v>
      </c>
    </row>
    <row r="220" spans="1:25" x14ac:dyDescent="0.25">
      <c r="A220" s="1" t="s">
        <v>433</v>
      </c>
      <c r="B220" s="2" t="s">
        <v>562</v>
      </c>
      <c r="C220" s="1" t="s">
        <v>5</v>
      </c>
      <c r="D220" s="2" t="s">
        <v>453</v>
      </c>
      <c r="E220" s="1" t="s">
        <v>548</v>
      </c>
      <c r="F220" s="1" t="s">
        <v>548</v>
      </c>
      <c r="G220" s="3" t="s">
        <v>2912</v>
      </c>
      <c r="I220" s="5" t="s">
        <v>2392</v>
      </c>
      <c r="M220" s="1" t="s">
        <v>946</v>
      </c>
      <c r="N220" s="1">
        <v>3</v>
      </c>
      <c r="O220" s="1" t="s">
        <v>426</v>
      </c>
      <c r="P220" s="1">
        <v>1</v>
      </c>
      <c r="S220" s="1">
        <v>1</v>
      </c>
      <c r="V220" s="4">
        <f t="shared" si="13"/>
        <v>0</v>
      </c>
      <c r="X220" s="23">
        <f t="shared" si="14"/>
        <v>0</v>
      </c>
      <c r="Y220" s="23">
        <f t="shared" si="15"/>
        <v>0</v>
      </c>
    </row>
    <row r="221" spans="1:25" x14ac:dyDescent="0.25">
      <c r="A221" s="1" t="s">
        <v>433</v>
      </c>
      <c r="B221" s="2" t="s">
        <v>562</v>
      </c>
      <c r="C221" s="1" t="s">
        <v>5</v>
      </c>
      <c r="D221" s="2" t="s">
        <v>453</v>
      </c>
      <c r="E221" s="1" t="s">
        <v>548</v>
      </c>
      <c r="F221" s="1" t="s">
        <v>548</v>
      </c>
      <c r="G221" s="3" t="s">
        <v>1501</v>
      </c>
      <c r="I221" s="5" t="s">
        <v>1316</v>
      </c>
      <c r="M221" s="1" t="s">
        <v>946</v>
      </c>
      <c r="N221" s="1">
        <v>1</v>
      </c>
      <c r="O221" s="1" t="s">
        <v>426</v>
      </c>
      <c r="P221" s="1">
        <v>1</v>
      </c>
      <c r="S221" s="1">
        <v>1</v>
      </c>
      <c r="V221" s="4">
        <f t="shared" si="13"/>
        <v>0</v>
      </c>
      <c r="X221" s="23">
        <f t="shared" si="14"/>
        <v>0</v>
      </c>
      <c r="Y221" s="23">
        <f t="shared" si="15"/>
        <v>0</v>
      </c>
    </row>
    <row r="222" spans="1:25" x14ac:dyDescent="0.25">
      <c r="A222" s="1" t="s">
        <v>433</v>
      </c>
      <c r="B222" s="2" t="s">
        <v>562</v>
      </c>
      <c r="C222" s="1" t="s">
        <v>5</v>
      </c>
      <c r="D222" s="2" t="s">
        <v>453</v>
      </c>
      <c r="E222" s="1" t="s">
        <v>548</v>
      </c>
      <c r="F222" s="1" t="s">
        <v>548</v>
      </c>
      <c r="G222" s="3" t="s">
        <v>2913</v>
      </c>
      <c r="I222" s="5" t="s">
        <v>1378</v>
      </c>
      <c r="M222" s="1" t="s">
        <v>946</v>
      </c>
      <c r="N222" s="1">
        <v>1</v>
      </c>
      <c r="O222" s="1" t="s">
        <v>426</v>
      </c>
      <c r="P222" s="1">
        <v>1</v>
      </c>
      <c r="S222" s="1">
        <v>1</v>
      </c>
      <c r="V222" s="4">
        <f t="shared" si="13"/>
        <v>0</v>
      </c>
      <c r="X222" s="23">
        <f t="shared" si="14"/>
        <v>0</v>
      </c>
      <c r="Y222" s="23">
        <f t="shared" si="15"/>
        <v>0</v>
      </c>
    </row>
    <row r="223" spans="1:25" x14ac:dyDescent="0.25">
      <c r="A223" s="1" t="s">
        <v>433</v>
      </c>
      <c r="B223" s="2" t="s">
        <v>562</v>
      </c>
      <c r="C223" s="1" t="s">
        <v>5</v>
      </c>
      <c r="D223" s="2" t="s">
        <v>453</v>
      </c>
      <c r="E223" s="1" t="s">
        <v>548</v>
      </c>
      <c r="F223" s="1" t="s">
        <v>548</v>
      </c>
      <c r="G223" s="3" t="s">
        <v>2914</v>
      </c>
      <c r="I223" s="5" t="s">
        <v>1385</v>
      </c>
      <c r="M223" s="1" t="s">
        <v>946</v>
      </c>
      <c r="N223" s="1">
        <v>2</v>
      </c>
      <c r="O223" s="1" t="s">
        <v>426</v>
      </c>
      <c r="P223" s="1">
        <v>1</v>
      </c>
      <c r="S223" s="1">
        <v>1</v>
      </c>
      <c r="V223" s="4">
        <f t="shared" si="13"/>
        <v>0</v>
      </c>
      <c r="X223" s="23">
        <f t="shared" si="14"/>
        <v>0</v>
      </c>
      <c r="Y223" s="23">
        <f t="shared" si="15"/>
        <v>0</v>
      </c>
    </row>
    <row r="224" spans="1:25" x14ac:dyDescent="0.25">
      <c r="A224" s="1" t="s">
        <v>433</v>
      </c>
      <c r="B224" s="2" t="s">
        <v>562</v>
      </c>
      <c r="C224" s="1" t="s">
        <v>5</v>
      </c>
      <c r="D224" s="2" t="s">
        <v>453</v>
      </c>
      <c r="E224" s="1" t="s">
        <v>548</v>
      </c>
      <c r="F224" s="1" t="s">
        <v>548</v>
      </c>
      <c r="G224" s="3" t="s">
        <v>2915</v>
      </c>
      <c r="I224" s="5" t="s">
        <v>1375</v>
      </c>
      <c r="M224" s="1" t="s">
        <v>946</v>
      </c>
      <c r="N224" s="1">
        <v>2</v>
      </c>
      <c r="O224" s="1" t="s">
        <v>426</v>
      </c>
      <c r="P224" s="1">
        <v>1</v>
      </c>
      <c r="S224" s="1">
        <v>1</v>
      </c>
      <c r="V224" s="4">
        <f t="shared" si="13"/>
        <v>0</v>
      </c>
      <c r="X224" s="23">
        <f t="shared" si="14"/>
        <v>0</v>
      </c>
      <c r="Y224" s="23">
        <f t="shared" si="15"/>
        <v>0</v>
      </c>
    </row>
    <row r="225" spans="1:27" x14ac:dyDescent="0.25">
      <c r="A225" s="1" t="s">
        <v>433</v>
      </c>
      <c r="B225" s="2" t="s">
        <v>562</v>
      </c>
      <c r="C225" s="1" t="s">
        <v>5</v>
      </c>
      <c r="D225" s="2" t="s">
        <v>453</v>
      </c>
      <c r="E225" s="1" t="s">
        <v>548</v>
      </c>
      <c r="F225" s="1" t="s">
        <v>548</v>
      </c>
      <c r="G225" s="3" t="s">
        <v>2916</v>
      </c>
      <c r="I225" s="5" t="s">
        <v>1384</v>
      </c>
      <c r="M225" s="1" t="s">
        <v>946</v>
      </c>
      <c r="N225" s="1">
        <v>1</v>
      </c>
      <c r="O225" s="1" t="s">
        <v>426</v>
      </c>
      <c r="P225" s="1">
        <v>1</v>
      </c>
      <c r="S225" s="1">
        <v>1</v>
      </c>
      <c r="V225" s="4">
        <f t="shared" si="13"/>
        <v>0</v>
      </c>
      <c r="X225" s="23">
        <f t="shared" si="14"/>
        <v>0</v>
      </c>
      <c r="Y225" s="23">
        <f t="shared" si="15"/>
        <v>0</v>
      </c>
    </row>
    <row r="226" spans="1:27" x14ac:dyDescent="0.25">
      <c r="A226" s="1" t="s">
        <v>433</v>
      </c>
      <c r="B226" s="2" t="s">
        <v>562</v>
      </c>
      <c r="C226" s="1" t="s">
        <v>5</v>
      </c>
      <c r="D226" s="2" t="s">
        <v>453</v>
      </c>
      <c r="E226" s="1" t="s">
        <v>548</v>
      </c>
      <c r="F226" s="1" t="s">
        <v>548</v>
      </c>
      <c r="G226" s="3" t="s">
        <v>2917</v>
      </c>
      <c r="I226" s="5" t="s">
        <v>1377</v>
      </c>
      <c r="M226" s="1" t="s">
        <v>946</v>
      </c>
      <c r="N226" s="1">
        <v>3</v>
      </c>
      <c r="O226" s="1" t="s">
        <v>426</v>
      </c>
      <c r="P226" s="1">
        <v>1</v>
      </c>
      <c r="S226" s="1">
        <v>1</v>
      </c>
      <c r="V226" s="4">
        <f t="shared" si="13"/>
        <v>0</v>
      </c>
      <c r="X226" s="23">
        <f t="shared" si="14"/>
        <v>0</v>
      </c>
      <c r="Y226" s="23">
        <f t="shared" si="15"/>
        <v>0</v>
      </c>
    </row>
    <row r="227" spans="1:27" x14ac:dyDescent="0.25">
      <c r="A227" s="1" t="s">
        <v>433</v>
      </c>
      <c r="B227" s="2" t="s">
        <v>562</v>
      </c>
      <c r="C227" s="1" t="s">
        <v>5</v>
      </c>
      <c r="D227" s="2" t="s">
        <v>453</v>
      </c>
      <c r="E227" s="1" t="s">
        <v>548</v>
      </c>
      <c r="F227" s="1" t="s">
        <v>548</v>
      </c>
      <c r="G227" s="3" t="s">
        <v>2918</v>
      </c>
      <c r="I227" s="5" t="s">
        <v>1376</v>
      </c>
      <c r="M227" s="1" t="s">
        <v>946</v>
      </c>
      <c r="N227" s="1">
        <v>3</v>
      </c>
      <c r="O227" s="1" t="s">
        <v>426</v>
      </c>
      <c r="P227" s="1">
        <v>1</v>
      </c>
      <c r="S227" s="1">
        <v>1</v>
      </c>
      <c r="V227" s="4">
        <f t="shared" si="13"/>
        <v>0</v>
      </c>
      <c r="X227" s="23">
        <f t="shared" si="14"/>
        <v>0</v>
      </c>
      <c r="Y227" s="23">
        <f t="shared" si="15"/>
        <v>0</v>
      </c>
    </row>
    <row r="228" spans="1:27" s="16" customFormat="1" x14ac:dyDescent="0.25">
      <c r="A228" s="1" t="s">
        <v>433</v>
      </c>
      <c r="B228" s="2" t="s">
        <v>562</v>
      </c>
      <c r="C228" s="1" t="s">
        <v>5</v>
      </c>
      <c r="D228" s="2" t="s">
        <v>453</v>
      </c>
      <c r="E228" s="1" t="s">
        <v>548</v>
      </c>
      <c r="F228" s="1" t="s">
        <v>548</v>
      </c>
      <c r="G228" s="3" t="s">
        <v>2920</v>
      </c>
      <c r="H228" s="1"/>
      <c r="I228" s="5" t="s">
        <v>1315</v>
      </c>
      <c r="J228" s="5"/>
      <c r="K228" s="5"/>
      <c r="L228" s="1"/>
      <c r="M228" s="1" t="s">
        <v>946</v>
      </c>
      <c r="N228" s="1">
        <v>6</v>
      </c>
      <c r="O228" s="1" t="s">
        <v>426</v>
      </c>
      <c r="P228" s="1">
        <v>1</v>
      </c>
      <c r="Q228" s="1"/>
      <c r="R228" s="1"/>
      <c r="S228" s="1">
        <v>1</v>
      </c>
      <c r="T228" s="1"/>
      <c r="U228" s="4"/>
      <c r="V228" s="4">
        <f t="shared" si="13"/>
        <v>0</v>
      </c>
      <c r="W228" s="33"/>
      <c r="X228" s="23">
        <f t="shared" si="14"/>
        <v>0</v>
      </c>
      <c r="Y228" s="23">
        <f t="shared" si="15"/>
        <v>0</v>
      </c>
      <c r="Z228" s="1"/>
      <c r="AA228" s="1"/>
    </row>
    <row r="229" spans="1:27" s="16" customFormat="1" x14ac:dyDescent="0.25">
      <c r="A229" s="1" t="s">
        <v>433</v>
      </c>
      <c r="B229" s="2" t="s">
        <v>562</v>
      </c>
      <c r="C229" s="1" t="s">
        <v>5</v>
      </c>
      <c r="D229" s="2" t="s">
        <v>453</v>
      </c>
      <c r="E229" s="1" t="s">
        <v>548</v>
      </c>
      <c r="F229" s="1" t="s">
        <v>548</v>
      </c>
      <c r="G229" s="3" t="s">
        <v>2921</v>
      </c>
      <c r="H229" s="1"/>
      <c r="I229" s="5" t="s">
        <v>1382</v>
      </c>
      <c r="J229" s="5"/>
      <c r="K229" s="5"/>
      <c r="L229" s="1"/>
      <c r="M229" s="1" t="s">
        <v>946</v>
      </c>
      <c r="N229" s="1">
        <v>1</v>
      </c>
      <c r="O229" s="1" t="s">
        <v>426</v>
      </c>
      <c r="P229" s="1">
        <v>1</v>
      </c>
      <c r="Q229" s="1"/>
      <c r="R229" s="1"/>
      <c r="S229" s="1">
        <v>1</v>
      </c>
      <c r="T229" s="1"/>
      <c r="U229" s="4"/>
      <c r="V229" s="4">
        <f t="shared" si="13"/>
        <v>0</v>
      </c>
      <c r="W229" s="33"/>
      <c r="X229" s="23">
        <f t="shared" si="14"/>
        <v>0</v>
      </c>
      <c r="Y229" s="23">
        <f t="shared" si="15"/>
        <v>0</v>
      </c>
      <c r="Z229" s="1"/>
      <c r="AA229" s="1"/>
    </row>
    <row r="230" spans="1:27" x14ac:dyDescent="0.25">
      <c r="A230" s="1" t="s">
        <v>433</v>
      </c>
      <c r="B230" s="2" t="s">
        <v>562</v>
      </c>
      <c r="C230" s="1" t="s">
        <v>5</v>
      </c>
      <c r="D230" s="2" t="s">
        <v>453</v>
      </c>
      <c r="E230" s="1" t="s">
        <v>548</v>
      </c>
      <c r="F230" s="1" t="s">
        <v>548</v>
      </c>
      <c r="G230" s="3" t="s">
        <v>2922</v>
      </c>
      <c r="I230" s="5" t="s">
        <v>1383</v>
      </c>
      <c r="M230" s="1" t="s">
        <v>946</v>
      </c>
      <c r="N230" s="1">
        <v>4</v>
      </c>
      <c r="O230" s="1" t="s">
        <v>426</v>
      </c>
      <c r="P230" s="1">
        <v>1</v>
      </c>
      <c r="S230" s="1">
        <v>1</v>
      </c>
      <c r="V230" s="4">
        <f t="shared" si="13"/>
        <v>0</v>
      </c>
      <c r="X230" s="23">
        <f t="shared" si="14"/>
        <v>0</v>
      </c>
      <c r="Y230" s="23">
        <f t="shared" si="15"/>
        <v>0</v>
      </c>
    </row>
    <row r="231" spans="1:27" x14ac:dyDescent="0.25">
      <c r="A231" s="1" t="s">
        <v>433</v>
      </c>
      <c r="B231" s="2" t="s">
        <v>562</v>
      </c>
      <c r="C231" s="1" t="s">
        <v>5</v>
      </c>
      <c r="D231" s="2" t="s">
        <v>453</v>
      </c>
      <c r="E231" s="1" t="s">
        <v>548</v>
      </c>
      <c r="F231" s="1" t="s">
        <v>548</v>
      </c>
      <c r="G231" s="3" t="s">
        <v>2924</v>
      </c>
      <c r="I231" s="5" t="s">
        <v>1379</v>
      </c>
      <c r="M231" s="1" t="s">
        <v>946</v>
      </c>
      <c r="N231" s="1">
        <v>5</v>
      </c>
      <c r="O231" s="1" t="s">
        <v>426</v>
      </c>
      <c r="P231" s="1">
        <v>1</v>
      </c>
      <c r="S231" s="1">
        <v>1</v>
      </c>
      <c r="V231" s="4">
        <f t="shared" si="13"/>
        <v>0</v>
      </c>
      <c r="X231" s="23">
        <f t="shared" si="14"/>
        <v>0</v>
      </c>
      <c r="Y231" s="23">
        <f t="shared" si="15"/>
        <v>0</v>
      </c>
    </row>
    <row r="232" spans="1:27" s="16" customFormat="1" x14ac:dyDescent="0.25">
      <c r="A232" s="1" t="s">
        <v>433</v>
      </c>
      <c r="B232" s="2" t="s">
        <v>562</v>
      </c>
      <c r="C232" s="1" t="s">
        <v>5</v>
      </c>
      <c r="D232" s="2" t="s">
        <v>453</v>
      </c>
      <c r="E232" s="1" t="s">
        <v>548</v>
      </c>
      <c r="F232" s="1" t="s">
        <v>548</v>
      </c>
      <c r="G232" s="3" t="s">
        <v>2925</v>
      </c>
      <c r="H232" s="1"/>
      <c r="I232" s="5" t="s">
        <v>1380</v>
      </c>
      <c r="J232" s="5"/>
      <c r="K232" s="5"/>
      <c r="L232" s="1"/>
      <c r="M232" s="1" t="s">
        <v>946</v>
      </c>
      <c r="N232" s="1">
        <v>1</v>
      </c>
      <c r="O232" s="1" t="s">
        <v>426</v>
      </c>
      <c r="P232" s="1">
        <v>1</v>
      </c>
      <c r="Q232" s="1"/>
      <c r="R232" s="1"/>
      <c r="S232" s="1">
        <v>1</v>
      </c>
      <c r="T232" s="1"/>
      <c r="U232" s="4"/>
      <c r="V232" s="4">
        <f t="shared" si="13"/>
        <v>0</v>
      </c>
      <c r="W232" s="33"/>
      <c r="X232" s="23">
        <f t="shared" si="14"/>
        <v>0</v>
      </c>
      <c r="Y232" s="23">
        <f t="shared" si="15"/>
        <v>0</v>
      </c>
      <c r="Z232" s="1"/>
      <c r="AA232" s="1"/>
    </row>
    <row r="233" spans="1:27" s="16" customFormat="1" x14ac:dyDescent="0.25">
      <c r="A233" s="1" t="s">
        <v>433</v>
      </c>
      <c r="B233" s="2">
        <v>10</v>
      </c>
      <c r="C233" s="1" t="s">
        <v>38</v>
      </c>
      <c r="D233" s="2" t="s">
        <v>453</v>
      </c>
      <c r="E233" s="1" t="s">
        <v>548</v>
      </c>
      <c r="F233" s="1" t="s">
        <v>548</v>
      </c>
      <c r="G233" s="3" t="s">
        <v>1216</v>
      </c>
      <c r="H233" s="1"/>
      <c r="I233" s="5" t="s">
        <v>1217</v>
      </c>
      <c r="J233" s="5"/>
      <c r="K233" s="5"/>
      <c r="L233" s="1"/>
      <c r="M233" s="1" t="s">
        <v>946</v>
      </c>
      <c r="N233" s="1">
        <v>1</v>
      </c>
      <c r="O233" s="1" t="s">
        <v>426</v>
      </c>
      <c r="P233" s="1">
        <v>1</v>
      </c>
      <c r="Q233" s="1"/>
      <c r="R233" s="1"/>
      <c r="S233" s="1">
        <v>1</v>
      </c>
      <c r="T233" s="1"/>
      <c r="U233" s="4"/>
      <c r="V233" s="4">
        <f t="shared" si="13"/>
        <v>0</v>
      </c>
      <c r="W233" s="33"/>
      <c r="X233" s="23">
        <f t="shared" si="14"/>
        <v>0</v>
      </c>
      <c r="Y233" s="23">
        <f t="shared" si="15"/>
        <v>0</v>
      </c>
      <c r="Z233" s="1"/>
      <c r="AA233" s="1"/>
    </row>
    <row r="234" spans="1:27" x14ac:dyDescent="0.25">
      <c r="A234" s="1" t="s">
        <v>433</v>
      </c>
      <c r="B234" s="2">
        <v>10</v>
      </c>
      <c r="C234" s="1" t="s">
        <v>38</v>
      </c>
      <c r="D234" s="2" t="s">
        <v>453</v>
      </c>
      <c r="E234" s="1" t="s">
        <v>548</v>
      </c>
      <c r="F234" s="1" t="s">
        <v>548</v>
      </c>
      <c r="G234" s="3" t="s">
        <v>1220</v>
      </c>
      <c r="I234" s="5" t="s">
        <v>1219</v>
      </c>
      <c r="M234" s="1" t="s">
        <v>946</v>
      </c>
      <c r="N234" s="1">
        <v>4</v>
      </c>
      <c r="O234" s="1" t="s">
        <v>426</v>
      </c>
      <c r="P234" s="1">
        <v>1</v>
      </c>
      <c r="S234" s="1">
        <v>1</v>
      </c>
      <c r="V234" s="4">
        <f t="shared" si="13"/>
        <v>0</v>
      </c>
      <c r="X234" s="23">
        <f t="shared" si="14"/>
        <v>0</v>
      </c>
      <c r="Y234" s="23">
        <f t="shared" si="15"/>
        <v>0</v>
      </c>
    </row>
    <row r="235" spans="1:27" x14ac:dyDescent="0.25">
      <c r="A235" s="1" t="s">
        <v>433</v>
      </c>
      <c r="B235" s="2">
        <v>10</v>
      </c>
      <c r="C235" s="1" t="s">
        <v>38</v>
      </c>
      <c r="D235" s="2" t="s">
        <v>453</v>
      </c>
      <c r="E235" s="1" t="s">
        <v>548</v>
      </c>
      <c r="F235" s="1" t="s">
        <v>548</v>
      </c>
      <c r="G235" s="3" t="s">
        <v>1218</v>
      </c>
      <c r="I235" s="5" t="s">
        <v>1219</v>
      </c>
      <c r="M235" s="1" t="s">
        <v>946</v>
      </c>
      <c r="N235" s="1">
        <v>1</v>
      </c>
      <c r="O235" s="1" t="s">
        <v>426</v>
      </c>
      <c r="P235" s="1">
        <v>1</v>
      </c>
      <c r="S235" s="1">
        <v>1</v>
      </c>
      <c r="V235" s="4">
        <f t="shared" si="13"/>
        <v>0</v>
      </c>
      <c r="X235" s="23">
        <f t="shared" si="14"/>
        <v>0</v>
      </c>
      <c r="Y235" s="23">
        <f t="shared" si="15"/>
        <v>0</v>
      </c>
    </row>
    <row r="236" spans="1:27" x14ac:dyDescent="0.25">
      <c r="A236" s="1" t="s">
        <v>433</v>
      </c>
      <c r="B236" s="2">
        <v>10</v>
      </c>
      <c r="C236" s="1" t="s">
        <v>38</v>
      </c>
      <c r="D236" s="2" t="s">
        <v>453</v>
      </c>
      <c r="E236" s="1" t="s">
        <v>548</v>
      </c>
      <c r="F236" s="1" t="s">
        <v>548</v>
      </c>
      <c r="G236" s="3" t="s">
        <v>1221</v>
      </c>
      <c r="I236" s="5" t="s">
        <v>1222</v>
      </c>
      <c r="M236" s="1" t="s">
        <v>946</v>
      </c>
      <c r="N236" s="1">
        <v>1</v>
      </c>
      <c r="O236" s="1" t="s">
        <v>426</v>
      </c>
      <c r="P236" s="1">
        <v>1</v>
      </c>
      <c r="S236" s="1">
        <v>1</v>
      </c>
      <c r="V236" s="4">
        <f t="shared" si="13"/>
        <v>0</v>
      </c>
      <c r="X236" s="23">
        <f t="shared" si="14"/>
        <v>0</v>
      </c>
      <c r="Y236" s="23">
        <f t="shared" si="15"/>
        <v>0</v>
      </c>
    </row>
    <row r="237" spans="1:27" x14ac:dyDescent="0.25">
      <c r="A237" s="1" t="s">
        <v>433</v>
      </c>
      <c r="B237" s="2"/>
      <c r="D237" s="2"/>
      <c r="E237" s="1" t="s">
        <v>548</v>
      </c>
      <c r="F237" s="1" t="s">
        <v>548</v>
      </c>
      <c r="G237" s="3" t="s">
        <v>866</v>
      </c>
      <c r="I237" s="5" t="s">
        <v>2359</v>
      </c>
      <c r="M237" s="1" t="s">
        <v>946</v>
      </c>
      <c r="N237" s="1">
        <v>1</v>
      </c>
      <c r="O237" s="1" t="s">
        <v>426</v>
      </c>
      <c r="P237" s="1">
        <v>1</v>
      </c>
      <c r="S237" s="1">
        <v>1</v>
      </c>
      <c r="W237" s="33">
        <v>0.6</v>
      </c>
      <c r="X237" s="23">
        <f>U237*(1-W237)</f>
        <v>0</v>
      </c>
      <c r="Y237" s="23">
        <f>X237*N237</f>
        <v>0</v>
      </c>
    </row>
    <row r="238" spans="1:27" x14ac:dyDescent="0.25">
      <c r="A238" s="1" t="s">
        <v>433</v>
      </c>
      <c r="B238" s="2">
        <v>10</v>
      </c>
      <c r="C238" s="1" t="s">
        <v>5</v>
      </c>
      <c r="D238" s="2" t="s">
        <v>551</v>
      </c>
      <c r="E238" s="1" t="s">
        <v>548</v>
      </c>
      <c r="F238" s="1" t="s">
        <v>548</v>
      </c>
      <c r="G238" s="3" t="s">
        <v>2537</v>
      </c>
      <c r="I238" s="5" t="s">
        <v>2536</v>
      </c>
      <c r="M238" s="1" t="s">
        <v>946</v>
      </c>
      <c r="N238" s="1">
        <v>1</v>
      </c>
      <c r="O238" s="1" t="s">
        <v>426</v>
      </c>
      <c r="P238" s="1">
        <v>1</v>
      </c>
      <c r="S238" s="1">
        <v>1</v>
      </c>
      <c r="W238" s="33">
        <v>0.6</v>
      </c>
      <c r="X238" s="23">
        <f>U238*(1-W238)</f>
        <v>0</v>
      </c>
      <c r="Y238" s="23">
        <f>X238*N238</f>
        <v>0</v>
      </c>
    </row>
    <row r="239" spans="1:27" x14ac:dyDescent="0.25">
      <c r="A239" s="1" t="s">
        <v>433</v>
      </c>
      <c r="B239" s="2">
        <v>10</v>
      </c>
      <c r="C239" s="1" t="s">
        <v>38</v>
      </c>
      <c r="D239" s="2" t="s">
        <v>453</v>
      </c>
      <c r="E239" s="1" t="s">
        <v>548</v>
      </c>
      <c r="F239" s="1" t="s">
        <v>548</v>
      </c>
      <c r="G239" s="3" t="s">
        <v>851</v>
      </c>
      <c r="I239" s="5" t="s">
        <v>850</v>
      </c>
      <c r="M239" s="1" t="s">
        <v>946</v>
      </c>
      <c r="N239" s="1">
        <v>1</v>
      </c>
      <c r="O239" s="1" t="s">
        <v>426</v>
      </c>
      <c r="P239" s="1">
        <v>1</v>
      </c>
      <c r="S239" s="1">
        <v>1</v>
      </c>
      <c r="W239" s="33">
        <v>0.6</v>
      </c>
      <c r="X239" s="23">
        <f>U239*(1-W239)</f>
        <v>0</v>
      </c>
      <c r="Y239" s="23">
        <f>X239*N239</f>
        <v>0</v>
      </c>
    </row>
    <row r="240" spans="1:27" x14ac:dyDescent="0.25">
      <c r="A240" s="1" t="s">
        <v>433</v>
      </c>
      <c r="B240" s="2">
        <v>10</v>
      </c>
      <c r="C240" s="1" t="s">
        <v>38</v>
      </c>
      <c r="D240" s="2" t="s">
        <v>453</v>
      </c>
      <c r="E240" s="1" t="s">
        <v>548</v>
      </c>
      <c r="F240" s="1" t="s">
        <v>548</v>
      </c>
      <c r="G240" s="3" t="s">
        <v>1214</v>
      </c>
      <c r="I240" s="5" t="s">
        <v>1215</v>
      </c>
      <c r="M240" s="1" t="s">
        <v>946</v>
      </c>
      <c r="N240" s="1">
        <v>1</v>
      </c>
      <c r="O240" s="1" t="s">
        <v>426</v>
      </c>
      <c r="P240" s="1">
        <v>1</v>
      </c>
      <c r="S240" s="1">
        <v>1</v>
      </c>
      <c r="V240" s="4">
        <f t="shared" ref="V240:V303" si="16">U240*N240</f>
        <v>0</v>
      </c>
      <c r="X240" s="23">
        <f t="shared" si="14"/>
        <v>0</v>
      </c>
      <c r="Y240" s="23">
        <f t="shared" si="15"/>
        <v>0</v>
      </c>
    </row>
    <row r="241" spans="1:27" x14ac:dyDescent="0.25">
      <c r="A241" s="1" t="s">
        <v>433</v>
      </c>
      <c r="B241" s="1">
        <v>10</v>
      </c>
      <c r="C241" s="1" t="s">
        <v>200</v>
      </c>
      <c r="D241" s="2" t="s">
        <v>453</v>
      </c>
      <c r="E241" s="1" t="s">
        <v>548</v>
      </c>
      <c r="F241" s="1" t="s">
        <v>548</v>
      </c>
      <c r="G241" s="3" t="s">
        <v>1935</v>
      </c>
      <c r="I241" s="5" t="s">
        <v>1924</v>
      </c>
      <c r="M241" s="1" t="s">
        <v>946</v>
      </c>
      <c r="N241" s="1">
        <v>2</v>
      </c>
      <c r="O241" s="1" t="s">
        <v>426</v>
      </c>
      <c r="P241" s="1">
        <v>1</v>
      </c>
      <c r="S241" s="1">
        <v>1</v>
      </c>
      <c r="V241" s="4">
        <f t="shared" si="16"/>
        <v>0</v>
      </c>
      <c r="X241" s="23">
        <f t="shared" si="14"/>
        <v>0</v>
      </c>
      <c r="Y241" s="23">
        <f t="shared" si="15"/>
        <v>0</v>
      </c>
    </row>
    <row r="242" spans="1:27" x14ac:dyDescent="0.25">
      <c r="A242" s="1" t="s">
        <v>433</v>
      </c>
      <c r="B242" s="1">
        <v>10</v>
      </c>
      <c r="C242" s="1" t="s">
        <v>200</v>
      </c>
      <c r="D242" s="2" t="s">
        <v>453</v>
      </c>
      <c r="E242" s="1" t="s">
        <v>548</v>
      </c>
      <c r="F242" s="1" t="s">
        <v>548</v>
      </c>
      <c r="G242" s="3" t="s">
        <v>1923</v>
      </c>
      <c r="I242" s="5" t="s">
        <v>1924</v>
      </c>
      <c r="M242" s="1" t="s">
        <v>946</v>
      </c>
      <c r="N242" s="1">
        <v>1</v>
      </c>
      <c r="O242" s="1" t="s">
        <v>426</v>
      </c>
      <c r="P242" s="1">
        <v>1</v>
      </c>
      <c r="S242" s="1">
        <v>1</v>
      </c>
      <c r="V242" s="4">
        <f t="shared" si="16"/>
        <v>0</v>
      </c>
      <c r="X242" s="23">
        <f t="shared" si="14"/>
        <v>0</v>
      </c>
      <c r="Y242" s="23">
        <f t="shared" si="15"/>
        <v>0</v>
      </c>
    </row>
    <row r="243" spans="1:27" x14ac:dyDescent="0.25">
      <c r="A243" s="1" t="s">
        <v>433</v>
      </c>
      <c r="B243" s="1">
        <v>10</v>
      </c>
      <c r="C243" s="1" t="s">
        <v>200</v>
      </c>
      <c r="D243" s="2" t="s">
        <v>453</v>
      </c>
      <c r="E243" s="1" t="s">
        <v>548</v>
      </c>
      <c r="F243" s="1" t="s">
        <v>548</v>
      </c>
      <c r="G243" s="3" t="s">
        <v>1919</v>
      </c>
      <c r="I243" s="5" t="s">
        <v>1918</v>
      </c>
      <c r="M243" s="1" t="s">
        <v>946</v>
      </c>
      <c r="N243" s="1">
        <v>4</v>
      </c>
      <c r="O243" s="1" t="s">
        <v>426</v>
      </c>
      <c r="P243" s="1">
        <v>1</v>
      </c>
      <c r="S243" s="1">
        <v>1</v>
      </c>
      <c r="V243" s="4">
        <f t="shared" si="16"/>
        <v>0</v>
      </c>
      <c r="X243" s="23">
        <f t="shared" si="14"/>
        <v>0</v>
      </c>
      <c r="Y243" s="23">
        <f t="shared" si="15"/>
        <v>0</v>
      </c>
    </row>
    <row r="244" spans="1:27" x14ac:dyDescent="0.25">
      <c r="A244" s="1" t="s">
        <v>433</v>
      </c>
      <c r="B244" s="1">
        <v>10</v>
      </c>
      <c r="C244" s="1" t="s">
        <v>200</v>
      </c>
      <c r="D244" s="2" t="s">
        <v>453</v>
      </c>
      <c r="E244" s="1" t="s">
        <v>548</v>
      </c>
      <c r="F244" s="1" t="s">
        <v>548</v>
      </c>
      <c r="G244" s="3" t="s">
        <v>1934</v>
      </c>
      <c r="I244" s="5" t="s">
        <v>205</v>
      </c>
      <c r="M244" s="1" t="s">
        <v>946</v>
      </c>
      <c r="N244" s="1">
        <v>1</v>
      </c>
      <c r="O244" s="1" t="s">
        <v>426</v>
      </c>
      <c r="P244" s="1">
        <v>1</v>
      </c>
      <c r="S244" s="1">
        <v>1</v>
      </c>
      <c r="V244" s="4">
        <f t="shared" si="16"/>
        <v>0</v>
      </c>
      <c r="X244" s="23">
        <f t="shared" si="14"/>
        <v>0</v>
      </c>
      <c r="Y244" s="23">
        <f t="shared" si="15"/>
        <v>0</v>
      </c>
    </row>
    <row r="245" spans="1:27" x14ac:dyDescent="0.25">
      <c r="A245" s="1" t="s">
        <v>433</v>
      </c>
      <c r="B245" s="1">
        <v>10</v>
      </c>
      <c r="C245" s="1" t="s">
        <v>200</v>
      </c>
      <c r="D245" s="2" t="s">
        <v>453</v>
      </c>
      <c r="E245" s="1" t="s">
        <v>548</v>
      </c>
      <c r="F245" s="1" t="s">
        <v>548</v>
      </c>
      <c r="G245" s="3" t="s">
        <v>1936</v>
      </c>
      <c r="I245" s="5" t="s">
        <v>1937</v>
      </c>
      <c r="M245" s="1" t="s">
        <v>946</v>
      </c>
      <c r="N245" s="1">
        <v>1</v>
      </c>
      <c r="O245" s="1" t="s">
        <v>426</v>
      </c>
      <c r="P245" s="1">
        <v>1</v>
      </c>
      <c r="S245" s="1">
        <v>1</v>
      </c>
      <c r="V245" s="4">
        <f t="shared" si="16"/>
        <v>0</v>
      </c>
      <c r="X245" s="23">
        <f t="shared" si="14"/>
        <v>0</v>
      </c>
      <c r="Y245" s="23">
        <f t="shared" si="15"/>
        <v>0</v>
      </c>
    </row>
    <row r="246" spans="1:27" x14ac:dyDescent="0.25">
      <c r="A246" s="1" t="s">
        <v>433</v>
      </c>
      <c r="B246" s="1">
        <v>10</v>
      </c>
      <c r="C246" s="1" t="s">
        <v>200</v>
      </c>
      <c r="D246" s="2" t="s">
        <v>453</v>
      </c>
      <c r="E246" s="1" t="s">
        <v>548</v>
      </c>
      <c r="F246" s="1" t="s">
        <v>548</v>
      </c>
      <c r="G246" s="3" t="s">
        <v>2977</v>
      </c>
      <c r="I246" s="5" t="s">
        <v>33</v>
      </c>
      <c r="M246" s="1" t="s">
        <v>946</v>
      </c>
      <c r="N246" s="1">
        <v>1</v>
      </c>
      <c r="O246" s="1" t="s">
        <v>426</v>
      </c>
      <c r="P246" s="1">
        <v>1</v>
      </c>
      <c r="S246" s="1">
        <v>1</v>
      </c>
      <c r="V246" s="4">
        <f t="shared" si="16"/>
        <v>0</v>
      </c>
      <c r="X246" s="23">
        <f t="shared" si="14"/>
        <v>0</v>
      </c>
      <c r="Y246" s="23">
        <f t="shared" si="15"/>
        <v>0</v>
      </c>
    </row>
    <row r="247" spans="1:27" x14ac:dyDescent="0.25">
      <c r="A247" s="1" t="s">
        <v>433</v>
      </c>
      <c r="B247" s="1">
        <v>10</v>
      </c>
      <c r="C247" s="1" t="s">
        <v>200</v>
      </c>
      <c r="D247" s="2" t="s">
        <v>453</v>
      </c>
      <c r="E247" s="1" t="s">
        <v>548</v>
      </c>
      <c r="F247" s="1" t="s">
        <v>548</v>
      </c>
      <c r="G247" s="3" t="s">
        <v>1938</v>
      </c>
      <c r="I247" s="5" t="s">
        <v>1941</v>
      </c>
      <c r="M247" s="1" t="s">
        <v>946</v>
      </c>
      <c r="N247" s="1">
        <v>1</v>
      </c>
      <c r="O247" s="1" t="s">
        <v>426</v>
      </c>
      <c r="P247" s="1">
        <v>1</v>
      </c>
      <c r="S247" s="1">
        <v>1</v>
      </c>
      <c r="V247" s="4">
        <f t="shared" si="16"/>
        <v>0</v>
      </c>
      <c r="X247" s="23">
        <f t="shared" si="14"/>
        <v>0</v>
      </c>
      <c r="Y247" s="23">
        <f t="shared" si="15"/>
        <v>0</v>
      </c>
    </row>
    <row r="248" spans="1:27" x14ac:dyDescent="0.25">
      <c r="A248" s="1" t="s">
        <v>433</v>
      </c>
      <c r="B248" s="1">
        <v>10</v>
      </c>
      <c r="C248" s="1" t="s">
        <v>200</v>
      </c>
      <c r="D248" s="2" t="s">
        <v>453</v>
      </c>
      <c r="E248" s="1" t="s">
        <v>548</v>
      </c>
      <c r="F248" s="1" t="s">
        <v>548</v>
      </c>
      <c r="G248" s="3" t="s">
        <v>2978</v>
      </c>
      <c r="I248" s="5" t="s">
        <v>1931</v>
      </c>
      <c r="M248" s="1" t="s">
        <v>946</v>
      </c>
      <c r="N248" s="1">
        <v>2</v>
      </c>
      <c r="O248" s="1" t="s">
        <v>426</v>
      </c>
      <c r="P248" s="1">
        <v>1</v>
      </c>
      <c r="S248" s="1">
        <v>1</v>
      </c>
      <c r="V248" s="4">
        <f t="shared" si="16"/>
        <v>0</v>
      </c>
      <c r="X248" s="23">
        <f t="shared" si="14"/>
        <v>0</v>
      </c>
      <c r="Y248" s="23">
        <f t="shared" si="15"/>
        <v>0</v>
      </c>
    </row>
    <row r="249" spans="1:27" x14ac:dyDescent="0.25">
      <c r="A249" s="1" t="s">
        <v>433</v>
      </c>
      <c r="B249" s="1">
        <v>10</v>
      </c>
      <c r="C249" s="1" t="s">
        <v>200</v>
      </c>
      <c r="D249" s="2" t="s">
        <v>453</v>
      </c>
      <c r="E249" s="1" t="s">
        <v>548</v>
      </c>
      <c r="F249" s="1" t="s">
        <v>548</v>
      </c>
      <c r="G249" s="3" t="s">
        <v>1933</v>
      </c>
      <c r="I249" s="5" t="s">
        <v>1932</v>
      </c>
      <c r="M249" s="1" t="s">
        <v>946</v>
      </c>
      <c r="N249" s="1">
        <v>8</v>
      </c>
      <c r="O249" s="1" t="s">
        <v>426</v>
      </c>
      <c r="P249" s="1">
        <v>1</v>
      </c>
      <c r="S249" s="1">
        <v>1</v>
      </c>
      <c r="V249" s="4">
        <f t="shared" si="16"/>
        <v>0</v>
      </c>
      <c r="X249" s="23">
        <f t="shared" si="14"/>
        <v>0</v>
      </c>
      <c r="Y249" s="23">
        <f t="shared" si="15"/>
        <v>0</v>
      </c>
    </row>
    <row r="250" spans="1:27" x14ac:dyDescent="0.25">
      <c r="A250" s="1" t="s">
        <v>433</v>
      </c>
      <c r="B250" s="1">
        <v>10</v>
      </c>
      <c r="C250" s="1" t="s">
        <v>200</v>
      </c>
      <c r="D250" s="2" t="s">
        <v>453</v>
      </c>
      <c r="E250" s="1" t="s">
        <v>548</v>
      </c>
      <c r="F250" s="1" t="s">
        <v>548</v>
      </c>
      <c r="G250" s="3" t="s">
        <v>1916</v>
      </c>
      <c r="I250" s="5" t="s">
        <v>12</v>
      </c>
      <c r="M250" s="1" t="s">
        <v>946</v>
      </c>
      <c r="N250" s="1">
        <v>6</v>
      </c>
      <c r="O250" s="1" t="s">
        <v>426</v>
      </c>
      <c r="P250" s="1">
        <v>1</v>
      </c>
      <c r="S250" s="1">
        <v>1</v>
      </c>
      <c r="V250" s="4">
        <f t="shared" si="16"/>
        <v>0</v>
      </c>
      <c r="X250" s="23">
        <f t="shared" si="14"/>
        <v>0</v>
      </c>
      <c r="Y250" s="23">
        <f t="shared" si="15"/>
        <v>0</v>
      </c>
      <c r="AA250" s="8"/>
    </row>
    <row r="251" spans="1:27" x14ac:dyDescent="0.25">
      <c r="A251" s="1" t="s">
        <v>433</v>
      </c>
      <c r="B251" s="1">
        <v>10</v>
      </c>
      <c r="C251" s="1" t="s">
        <v>200</v>
      </c>
      <c r="D251" s="2" t="s">
        <v>453</v>
      </c>
      <c r="E251" s="1" t="s">
        <v>548</v>
      </c>
      <c r="F251" s="1" t="s">
        <v>548</v>
      </c>
      <c r="G251" s="3" t="s">
        <v>1920</v>
      </c>
      <c r="I251" s="5" t="s">
        <v>1921</v>
      </c>
      <c r="M251" s="1" t="s">
        <v>946</v>
      </c>
      <c r="N251" s="1">
        <v>2</v>
      </c>
      <c r="O251" s="1" t="s">
        <v>426</v>
      </c>
      <c r="P251" s="1">
        <v>1</v>
      </c>
      <c r="S251" s="1">
        <v>1</v>
      </c>
      <c r="V251" s="4">
        <f t="shared" si="16"/>
        <v>0</v>
      </c>
      <c r="X251" s="23">
        <f t="shared" si="14"/>
        <v>0</v>
      </c>
      <c r="Y251" s="23">
        <f t="shared" si="15"/>
        <v>0</v>
      </c>
      <c r="AA251" s="8"/>
    </row>
    <row r="252" spans="1:27" x14ac:dyDescent="0.25">
      <c r="A252" s="1" t="s">
        <v>433</v>
      </c>
      <c r="B252" s="1">
        <v>10</v>
      </c>
      <c r="C252" s="1" t="s">
        <v>200</v>
      </c>
      <c r="D252" s="2" t="s">
        <v>453</v>
      </c>
      <c r="E252" s="1" t="s">
        <v>548</v>
      </c>
      <c r="F252" s="1" t="s">
        <v>548</v>
      </c>
      <c r="G252" s="3" t="s">
        <v>2411</v>
      </c>
      <c r="I252" s="5" t="s">
        <v>354</v>
      </c>
      <c r="M252" s="1" t="s">
        <v>946</v>
      </c>
      <c r="N252" s="1">
        <v>1</v>
      </c>
      <c r="O252" s="1" t="s">
        <v>426</v>
      </c>
      <c r="P252" s="1">
        <v>1</v>
      </c>
      <c r="S252" s="1">
        <v>1</v>
      </c>
      <c r="V252" s="4">
        <f t="shared" si="16"/>
        <v>0</v>
      </c>
      <c r="X252" s="23">
        <f t="shared" si="14"/>
        <v>0</v>
      </c>
      <c r="Y252" s="23">
        <f t="shared" si="15"/>
        <v>0</v>
      </c>
      <c r="AA252" s="8"/>
    </row>
    <row r="253" spans="1:27" x14ac:dyDescent="0.25">
      <c r="A253" s="1" t="s">
        <v>433</v>
      </c>
      <c r="B253" s="1">
        <v>10</v>
      </c>
      <c r="C253" s="1" t="s">
        <v>200</v>
      </c>
      <c r="D253" s="2" t="s">
        <v>453</v>
      </c>
      <c r="E253" s="1" t="s">
        <v>548</v>
      </c>
      <c r="F253" s="1" t="s">
        <v>548</v>
      </c>
      <c r="G253" s="3" t="s">
        <v>1915</v>
      </c>
      <c r="I253" s="5" t="s">
        <v>1922</v>
      </c>
      <c r="M253" s="1" t="s">
        <v>946</v>
      </c>
      <c r="N253" s="1">
        <v>3</v>
      </c>
      <c r="O253" s="1" t="s">
        <v>426</v>
      </c>
      <c r="P253" s="1">
        <v>1</v>
      </c>
      <c r="S253" s="1">
        <v>1</v>
      </c>
      <c r="V253" s="4">
        <f t="shared" si="16"/>
        <v>0</v>
      </c>
      <c r="X253" s="23">
        <f t="shared" si="14"/>
        <v>0</v>
      </c>
      <c r="Y253" s="23">
        <f t="shared" si="15"/>
        <v>0</v>
      </c>
      <c r="AA253" s="8"/>
    </row>
    <row r="254" spans="1:27" x14ac:dyDescent="0.25">
      <c r="A254" s="1" t="s">
        <v>433</v>
      </c>
      <c r="B254" s="1">
        <v>10</v>
      </c>
      <c r="C254" s="1" t="s">
        <v>200</v>
      </c>
      <c r="D254" s="2" t="s">
        <v>453</v>
      </c>
      <c r="E254" s="1" t="s">
        <v>548</v>
      </c>
      <c r="F254" s="1" t="s">
        <v>548</v>
      </c>
      <c r="G254" s="3" t="s">
        <v>1917</v>
      </c>
      <c r="I254" s="5" t="s">
        <v>2410</v>
      </c>
      <c r="M254" s="1" t="s">
        <v>946</v>
      </c>
      <c r="N254" s="1">
        <v>1</v>
      </c>
      <c r="O254" s="1" t="s">
        <v>426</v>
      </c>
      <c r="P254" s="1">
        <v>1</v>
      </c>
      <c r="S254" s="1">
        <v>1</v>
      </c>
      <c r="V254" s="4">
        <f t="shared" si="16"/>
        <v>0</v>
      </c>
      <c r="X254" s="23">
        <f t="shared" si="14"/>
        <v>0</v>
      </c>
      <c r="Y254" s="23">
        <f t="shared" si="15"/>
        <v>0</v>
      </c>
    </row>
    <row r="255" spans="1:27" x14ac:dyDescent="0.25">
      <c r="A255" s="1" t="s">
        <v>433</v>
      </c>
      <c r="B255" s="1">
        <v>10</v>
      </c>
      <c r="C255" s="1" t="s">
        <v>200</v>
      </c>
      <c r="D255" s="2" t="s">
        <v>453</v>
      </c>
      <c r="E255" s="1" t="s">
        <v>548</v>
      </c>
      <c r="F255" s="1" t="s">
        <v>548</v>
      </c>
      <c r="G255" s="3" t="s">
        <v>1930</v>
      </c>
      <c r="I255" s="5" t="s">
        <v>13</v>
      </c>
      <c r="M255" s="1" t="s">
        <v>946</v>
      </c>
      <c r="N255" s="1">
        <v>1</v>
      </c>
      <c r="O255" s="1" t="s">
        <v>426</v>
      </c>
      <c r="P255" s="1">
        <v>1</v>
      </c>
      <c r="S255" s="1">
        <v>1</v>
      </c>
      <c r="V255" s="4">
        <f t="shared" si="16"/>
        <v>0</v>
      </c>
      <c r="X255" s="23">
        <f t="shared" si="14"/>
        <v>0</v>
      </c>
      <c r="Y255" s="23">
        <f t="shared" si="15"/>
        <v>0</v>
      </c>
    </row>
    <row r="256" spans="1:27" x14ac:dyDescent="0.25">
      <c r="A256" s="1" t="s">
        <v>433</v>
      </c>
      <c r="B256" s="1">
        <v>10</v>
      </c>
      <c r="C256" s="1" t="s">
        <v>200</v>
      </c>
      <c r="D256" s="2" t="s">
        <v>453</v>
      </c>
      <c r="E256" s="1" t="s">
        <v>548</v>
      </c>
      <c r="F256" s="1" t="s">
        <v>548</v>
      </c>
      <c r="G256" s="3" t="s">
        <v>1928</v>
      </c>
      <c r="I256" s="5" t="s">
        <v>1927</v>
      </c>
      <c r="M256" s="1" t="s">
        <v>946</v>
      </c>
      <c r="N256" s="1">
        <v>18</v>
      </c>
      <c r="O256" s="1" t="s">
        <v>426</v>
      </c>
      <c r="P256" s="1">
        <v>1</v>
      </c>
      <c r="S256" s="1">
        <v>1</v>
      </c>
      <c r="V256" s="4">
        <f t="shared" si="16"/>
        <v>0</v>
      </c>
      <c r="X256" s="23">
        <f t="shared" si="14"/>
        <v>0</v>
      </c>
      <c r="Y256" s="23">
        <f t="shared" si="15"/>
        <v>0</v>
      </c>
    </row>
    <row r="257" spans="1:27" x14ac:dyDescent="0.25">
      <c r="A257" s="1" t="s">
        <v>433</v>
      </c>
      <c r="B257" s="1">
        <v>10</v>
      </c>
      <c r="C257" s="1" t="s">
        <v>200</v>
      </c>
      <c r="D257" s="2" t="s">
        <v>453</v>
      </c>
      <c r="E257" s="1" t="s">
        <v>548</v>
      </c>
      <c r="F257" s="1" t="s">
        <v>548</v>
      </c>
      <c r="G257" s="3" t="s">
        <v>1929</v>
      </c>
      <c r="I257" s="5" t="s">
        <v>1511</v>
      </c>
      <c r="M257" s="1" t="s">
        <v>946</v>
      </c>
      <c r="N257" s="1">
        <v>2</v>
      </c>
      <c r="O257" s="1" t="s">
        <v>426</v>
      </c>
      <c r="P257" s="1">
        <v>1</v>
      </c>
      <c r="S257" s="1">
        <v>1</v>
      </c>
      <c r="V257" s="4">
        <f t="shared" si="16"/>
        <v>0</v>
      </c>
      <c r="X257" s="23">
        <f t="shared" si="14"/>
        <v>0</v>
      </c>
      <c r="Y257" s="23">
        <f t="shared" si="15"/>
        <v>0</v>
      </c>
    </row>
    <row r="258" spans="1:27" x14ac:dyDescent="0.25">
      <c r="A258" s="1" t="s">
        <v>433</v>
      </c>
      <c r="B258" s="1">
        <v>10</v>
      </c>
      <c r="C258" s="1" t="s">
        <v>200</v>
      </c>
      <c r="D258" s="2" t="s">
        <v>453</v>
      </c>
      <c r="E258" s="1" t="s">
        <v>548</v>
      </c>
      <c r="F258" s="1" t="s">
        <v>548</v>
      </c>
      <c r="G258" s="3" t="s">
        <v>1926</v>
      </c>
      <c r="I258" s="5" t="s">
        <v>1925</v>
      </c>
      <c r="M258" s="1" t="s">
        <v>946</v>
      </c>
      <c r="N258" s="1">
        <v>1</v>
      </c>
      <c r="O258" s="1" t="s">
        <v>426</v>
      </c>
      <c r="P258" s="1">
        <v>1</v>
      </c>
      <c r="S258" s="1">
        <v>1</v>
      </c>
      <c r="V258" s="4">
        <f t="shared" si="16"/>
        <v>0</v>
      </c>
      <c r="X258" s="23">
        <f t="shared" si="14"/>
        <v>0</v>
      </c>
      <c r="Y258" s="23">
        <f t="shared" si="15"/>
        <v>0</v>
      </c>
    </row>
    <row r="259" spans="1:27" x14ac:dyDescent="0.25">
      <c r="A259" s="1" t="s">
        <v>433</v>
      </c>
      <c r="B259" s="2" t="s">
        <v>562</v>
      </c>
      <c r="C259" s="1" t="s">
        <v>200</v>
      </c>
      <c r="D259" s="2" t="s">
        <v>453</v>
      </c>
      <c r="E259" s="1" t="s">
        <v>548</v>
      </c>
      <c r="F259" s="1" t="s">
        <v>548</v>
      </c>
      <c r="G259" s="3" t="s">
        <v>2979</v>
      </c>
      <c r="I259" s="5" t="s">
        <v>921</v>
      </c>
      <c r="M259" s="1" t="s">
        <v>946</v>
      </c>
      <c r="N259" s="1">
        <v>1</v>
      </c>
      <c r="O259" s="1" t="s">
        <v>426</v>
      </c>
      <c r="P259" s="1">
        <v>1</v>
      </c>
      <c r="S259" s="1">
        <v>1</v>
      </c>
      <c r="V259" s="4">
        <f t="shared" si="16"/>
        <v>0</v>
      </c>
      <c r="X259" s="23">
        <f t="shared" si="14"/>
        <v>0</v>
      </c>
      <c r="Y259" s="23">
        <f t="shared" si="15"/>
        <v>0</v>
      </c>
    </row>
    <row r="260" spans="1:27" x14ac:dyDescent="0.25">
      <c r="A260" s="1" t="s">
        <v>433</v>
      </c>
      <c r="B260" s="1">
        <v>10</v>
      </c>
      <c r="C260" s="1" t="s">
        <v>5</v>
      </c>
      <c r="D260" s="2" t="s">
        <v>551</v>
      </c>
      <c r="E260" s="1" t="s">
        <v>548</v>
      </c>
      <c r="F260" s="1" t="s">
        <v>548</v>
      </c>
      <c r="G260" s="3" t="s">
        <v>2015</v>
      </c>
      <c r="I260" s="5" t="s">
        <v>2014</v>
      </c>
      <c r="M260" s="1" t="s">
        <v>946</v>
      </c>
      <c r="N260" s="1">
        <v>1</v>
      </c>
      <c r="O260" s="1" t="s">
        <v>426</v>
      </c>
      <c r="P260" s="1">
        <v>1</v>
      </c>
      <c r="S260" s="1">
        <v>1</v>
      </c>
      <c r="V260" s="4">
        <f t="shared" si="16"/>
        <v>0</v>
      </c>
      <c r="X260" s="23">
        <f t="shared" si="14"/>
        <v>0</v>
      </c>
      <c r="Y260" s="23">
        <f t="shared" si="15"/>
        <v>0</v>
      </c>
      <c r="AA260" s="8"/>
    </row>
    <row r="261" spans="1:27" x14ac:dyDescent="0.25">
      <c r="A261" s="1" t="s">
        <v>433</v>
      </c>
      <c r="B261" s="1">
        <v>10</v>
      </c>
      <c r="C261" s="1" t="s">
        <v>5</v>
      </c>
      <c r="D261" s="2" t="s">
        <v>551</v>
      </c>
      <c r="E261" s="1" t="s">
        <v>548</v>
      </c>
      <c r="F261" s="1" t="s">
        <v>548</v>
      </c>
      <c r="G261" s="3" t="s">
        <v>2929</v>
      </c>
      <c r="I261" s="5" t="s">
        <v>1985</v>
      </c>
      <c r="M261" s="1" t="s">
        <v>946</v>
      </c>
      <c r="N261" s="1">
        <v>1</v>
      </c>
      <c r="O261" s="1" t="s">
        <v>426</v>
      </c>
      <c r="P261" s="1">
        <v>1</v>
      </c>
      <c r="S261" s="1">
        <v>1</v>
      </c>
      <c r="V261" s="4">
        <f t="shared" si="16"/>
        <v>0</v>
      </c>
      <c r="X261" s="23">
        <f t="shared" si="14"/>
        <v>0</v>
      </c>
      <c r="Y261" s="23">
        <f t="shared" si="15"/>
        <v>0</v>
      </c>
    </row>
    <row r="262" spans="1:27" x14ac:dyDescent="0.25">
      <c r="A262" s="1" t="s">
        <v>433</v>
      </c>
      <c r="B262" s="1">
        <v>10</v>
      </c>
      <c r="C262" s="1" t="s">
        <v>5</v>
      </c>
      <c r="D262" s="2" t="s">
        <v>551</v>
      </c>
      <c r="E262" s="1" t="s">
        <v>548</v>
      </c>
      <c r="F262" s="1" t="s">
        <v>548</v>
      </c>
      <c r="G262" s="3" t="s">
        <v>2930</v>
      </c>
      <c r="I262" s="5" t="s">
        <v>1986</v>
      </c>
      <c r="M262" s="1" t="s">
        <v>946</v>
      </c>
      <c r="N262" s="1">
        <v>2</v>
      </c>
      <c r="O262" s="1" t="s">
        <v>426</v>
      </c>
      <c r="P262" s="1">
        <v>1</v>
      </c>
      <c r="S262" s="1">
        <v>1</v>
      </c>
      <c r="V262" s="4">
        <f t="shared" si="16"/>
        <v>0</v>
      </c>
      <c r="X262" s="23">
        <f t="shared" si="14"/>
        <v>0</v>
      </c>
      <c r="Y262" s="23">
        <f t="shared" si="15"/>
        <v>0</v>
      </c>
    </row>
    <row r="263" spans="1:27" x14ac:dyDescent="0.25">
      <c r="A263" s="1" t="s">
        <v>433</v>
      </c>
      <c r="B263" s="1">
        <v>10</v>
      </c>
      <c r="C263" s="1" t="s">
        <v>5</v>
      </c>
      <c r="D263" s="2" t="s">
        <v>551</v>
      </c>
      <c r="E263" s="1" t="s">
        <v>548</v>
      </c>
      <c r="F263" s="1" t="s">
        <v>548</v>
      </c>
      <c r="G263" s="3" t="s">
        <v>2931</v>
      </c>
      <c r="I263" s="5" t="s">
        <v>2084</v>
      </c>
      <c r="M263" s="1" t="s">
        <v>946</v>
      </c>
      <c r="N263" s="1">
        <v>1</v>
      </c>
      <c r="O263" s="1" t="s">
        <v>426</v>
      </c>
      <c r="P263" s="1">
        <v>1</v>
      </c>
      <c r="S263" s="1">
        <v>1</v>
      </c>
      <c r="V263" s="4">
        <f t="shared" si="16"/>
        <v>0</v>
      </c>
      <c r="X263" s="23">
        <f t="shared" si="14"/>
        <v>0</v>
      </c>
      <c r="Y263" s="23">
        <f t="shared" si="15"/>
        <v>0</v>
      </c>
      <c r="AA263" s="8"/>
    </row>
    <row r="264" spans="1:27" x14ac:dyDescent="0.25">
      <c r="A264" s="1" t="s">
        <v>433</v>
      </c>
      <c r="B264" s="2" t="s">
        <v>562</v>
      </c>
      <c r="C264" s="1" t="s">
        <v>5</v>
      </c>
      <c r="D264" s="2" t="s">
        <v>551</v>
      </c>
      <c r="E264" s="1" t="s">
        <v>548</v>
      </c>
      <c r="F264" s="1" t="s">
        <v>548</v>
      </c>
      <c r="G264" s="3" t="s">
        <v>2926</v>
      </c>
      <c r="I264" s="5" t="s">
        <v>1371</v>
      </c>
      <c r="M264" s="1" t="s">
        <v>946</v>
      </c>
      <c r="N264" s="1">
        <v>1</v>
      </c>
      <c r="O264" s="1" t="s">
        <v>426</v>
      </c>
      <c r="P264" s="1">
        <v>1</v>
      </c>
      <c r="S264" s="1">
        <v>1</v>
      </c>
      <c r="V264" s="4">
        <f t="shared" si="16"/>
        <v>0</v>
      </c>
      <c r="X264" s="23">
        <f t="shared" si="14"/>
        <v>0</v>
      </c>
      <c r="Y264" s="23">
        <f t="shared" si="15"/>
        <v>0</v>
      </c>
    </row>
    <row r="265" spans="1:27" x14ac:dyDescent="0.25">
      <c r="A265" s="1" t="s">
        <v>433</v>
      </c>
      <c r="B265" s="2" t="s">
        <v>562</v>
      </c>
      <c r="C265" s="1" t="s">
        <v>5</v>
      </c>
      <c r="D265" s="2" t="s">
        <v>551</v>
      </c>
      <c r="E265" s="1" t="s">
        <v>548</v>
      </c>
      <c r="F265" s="1" t="s">
        <v>548</v>
      </c>
      <c r="G265" s="3" t="s">
        <v>2927</v>
      </c>
      <c r="I265" s="5" t="s">
        <v>1372</v>
      </c>
      <c r="M265" s="1" t="s">
        <v>946</v>
      </c>
      <c r="N265" s="1">
        <v>1</v>
      </c>
      <c r="O265" s="1" t="s">
        <v>426</v>
      </c>
      <c r="P265" s="1">
        <v>1</v>
      </c>
      <c r="S265" s="1">
        <v>1</v>
      </c>
      <c r="V265" s="4">
        <f t="shared" si="16"/>
        <v>0</v>
      </c>
      <c r="X265" s="23">
        <f t="shared" si="14"/>
        <v>0</v>
      </c>
      <c r="Y265" s="23">
        <f t="shared" si="15"/>
        <v>0</v>
      </c>
      <c r="AA265" s="8"/>
    </row>
    <row r="266" spans="1:27" x14ac:dyDescent="0.25">
      <c r="A266" s="1" t="s">
        <v>433</v>
      </c>
      <c r="B266" s="2" t="s">
        <v>562</v>
      </c>
      <c r="C266" s="1" t="s">
        <v>5</v>
      </c>
      <c r="D266" s="2" t="s">
        <v>551</v>
      </c>
      <c r="E266" s="1" t="s">
        <v>548</v>
      </c>
      <c r="F266" s="1" t="s">
        <v>548</v>
      </c>
      <c r="G266" s="3" t="s">
        <v>2928</v>
      </c>
      <c r="I266" s="5" t="s">
        <v>2393</v>
      </c>
      <c r="M266" s="1" t="s">
        <v>946</v>
      </c>
      <c r="N266" s="1">
        <v>1</v>
      </c>
      <c r="O266" s="1" t="s">
        <v>426</v>
      </c>
      <c r="P266" s="1">
        <v>1</v>
      </c>
      <c r="S266" s="1">
        <v>1</v>
      </c>
      <c r="V266" s="4">
        <f t="shared" si="16"/>
        <v>0</v>
      </c>
      <c r="X266" s="23">
        <f t="shared" si="14"/>
        <v>0</v>
      </c>
      <c r="Y266" s="23">
        <f t="shared" si="15"/>
        <v>0</v>
      </c>
      <c r="AA266" s="8"/>
    </row>
    <row r="267" spans="1:27" x14ac:dyDescent="0.25">
      <c r="A267" s="1" t="s">
        <v>433</v>
      </c>
      <c r="B267" s="2" t="s">
        <v>562</v>
      </c>
      <c r="C267" s="1" t="s">
        <v>5</v>
      </c>
      <c r="D267" s="2" t="s">
        <v>551</v>
      </c>
      <c r="E267" s="1" t="s">
        <v>548</v>
      </c>
      <c r="F267" s="1" t="s">
        <v>548</v>
      </c>
      <c r="G267" s="3" t="s">
        <v>2411</v>
      </c>
      <c r="I267" s="5" t="s">
        <v>1976</v>
      </c>
      <c r="M267" s="1" t="s">
        <v>946</v>
      </c>
      <c r="N267" s="1">
        <v>3</v>
      </c>
      <c r="O267" s="1" t="s">
        <v>426</v>
      </c>
      <c r="P267" s="1">
        <v>1</v>
      </c>
      <c r="S267" s="1">
        <v>1</v>
      </c>
      <c r="V267" s="4">
        <f t="shared" si="16"/>
        <v>0</v>
      </c>
      <c r="X267" s="23">
        <f t="shared" si="14"/>
        <v>0</v>
      </c>
      <c r="Y267" s="23">
        <f t="shared" si="15"/>
        <v>0</v>
      </c>
      <c r="AA267" s="8"/>
    </row>
    <row r="268" spans="1:27" x14ac:dyDescent="0.25">
      <c r="A268" s="1" t="s">
        <v>433</v>
      </c>
      <c r="B268" s="2" t="s">
        <v>562</v>
      </c>
      <c r="C268" s="1" t="s">
        <v>5</v>
      </c>
      <c r="D268" s="2" t="s">
        <v>551</v>
      </c>
      <c r="E268" s="1" t="s">
        <v>548</v>
      </c>
      <c r="F268" s="1" t="s">
        <v>548</v>
      </c>
      <c r="G268" s="3" t="s">
        <v>2932</v>
      </c>
      <c r="I268" s="5" t="s">
        <v>1370</v>
      </c>
      <c r="M268" s="1" t="s">
        <v>946</v>
      </c>
      <c r="N268" s="1">
        <v>8</v>
      </c>
      <c r="O268" s="1" t="s">
        <v>426</v>
      </c>
      <c r="P268" s="1">
        <v>10</v>
      </c>
      <c r="S268" s="1">
        <v>1</v>
      </c>
      <c r="V268" s="4">
        <f t="shared" si="16"/>
        <v>0</v>
      </c>
      <c r="X268" s="23">
        <f t="shared" si="14"/>
        <v>0</v>
      </c>
      <c r="Y268" s="23">
        <f t="shared" si="15"/>
        <v>0</v>
      </c>
      <c r="AA268" s="8"/>
    </row>
    <row r="269" spans="1:27" x14ac:dyDescent="0.25">
      <c r="A269" s="1" t="s">
        <v>433</v>
      </c>
      <c r="B269" s="2" t="s">
        <v>562</v>
      </c>
      <c r="C269" s="1" t="s">
        <v>5</v>
      </c>
      <c r="D269" s="2" t="s">
        <v>551</v>
      </c>
      <c r="E269" s="1" t="s">
        <v>548</v>
      </c>
      <c r="F269" s="1" t="s">
        <v>548</v>
      </c>
      <c r="G269" s="3" t="s">
        <v>2933</v>
      </c>
      <c r="I269" s="5" t="s">
        <v>1374</v>
      </c>
      <c r="M269" s="1" t="s">
        <v>946</v>
      </c>
      <c r="N269" s="1">
        <v>1</v>
      </c>
      <c r="O269" s="1" t="s">
        <v>426</v>
      </c>
      <c r="P269" s="1">
        <v>1</v>
      </c>
      <c r="S269" s="1">
        <v>1</v>
      </c>
      <c r="V269" s="4">
        <f t="shared" si="16"/>
        <v>0</v>
      </c>
      <c r="X269" s="23">
        <f t="shared" si="14"/>
        <v>0</v>
      </c>
      <c r="Y269" s="23">
        <f t="shared" si="15"/>
        <v>0</v>
      </c>
    </row>
    <row r="270" spans="1:27" x14ac:dyDescent="0.25">
      <c r="A270" s="1" t="s">
        <v>433</v>
      </c>
      <c r="B270" s="1">
        <v>10</v>
      </c>
      <c r="C270" s="1" t="s">
        <v>200</v>
      </c>
      <c r="D270" s="2" t="s">
        <v>551</v>
      </c>
      <c r="E270" s="1" t="s">
        <v>548</v>
      </c>
      <c r="F270" s="1" t="s">
        <v>548</v>
      </c>
      <c r="G270" s="3" t="s">
        <v>1943</v>
      </c>
      <c r="I270" s="5" t="s">
        <v>33</v>
      </c>
      <c r="M270" s="1" t="s">
        <v>946</v>
      </c>
      <c r="N270" s="1">
        <v>1</v>
      </c>
      <c r="O270" s="1" t="s">
        <v>426</v>
      </c>
      <c r="P270" s="1">
        <v>1</v>
      </c>
      <c r="S270" s="1">
        <v>1</v>
      </c>
      <c r="V270" s="4">
        <f t="shared" si="16"/>
        <v>0</v>
      </c>
      <c r="X270" s="23">
        <f t="shared" si="14"/>
        <v>0</v>
      </c>
      <c r="Y270" s="23">
        <f t="shared" si="15"/>
        <v>0</v>
      </c>
    </row>
    <row r="271" spans="1:27" x14ac:dyDescent="0.25">
      <c r="A271" s="1" t="s">
        <v>433</v>
      </c>
      <c r="B271" s="1">
        <v>10</v>
      </c>
      <c r="C271" s="1" t="s">
        <v>200</v>
      </c>
      <c r="D271" s="2" t="s">
        <v>551</v>
      </c>
      <c r="E271" s="1" t="s">
        <v>548</v>
      </c>
      <c r="F271" s="1" t="s">
        <v>548</v>
      </c>
      <c r="G271" s="3" t="s">
        <v>1944</v>
      </c>
      <c r="I271" s="5" t="s">
        <v>1077</v>
      </c>
      <c r="M271" s="1" t="s">
        <v>946</v>
      </c>
      <c r="N271" s="1">
        <v>1</v>
      </c>
      <c r="O271" s="1" t="s">
        <v>426</v>
      </c>
      <c r="P271" s="1">
        <v>1</v>
      </c>
      <c r="S271" s="1">
        <v>1</v>
      </c>
      <c r="V271" s="4">
        <f t="shared" si="16"/>
        <v>0</v>
      </c>
      <c r="X271" s="23">
        <f t="shared" si="14"/>
        <v>0</v>
      </c>
      <c r="Y271" s="23">
        <f t="shared" si="15"/>
        <v>0</v>
      </c>
    </row>
    <row r="272" spans="1:27" x14ac:dyDescent="0.25">
      <c r="A272" s="1" t="s">
        <v>433</v>
      </c>
      <c r="B272" s="1">
        <v>10</v>
      </c>
      <c r="C272" s="1" t="s">
        <v>200</v>
      </c>
      <c r="D272" s="2" t="s">
        <v>551</v>
      </c>
      <c r="E272" s="1" t="s">
        <v>548</v>
      </c>
      <c r="F272" s="1" t="s">
        <v>548</v>
      </c>
      <c r="G272" s="3" t="s">
        <v>2980</v>
      </c>
      <c r="I272" s="5" t="s">
        <v>2040</v>
      </c>
      <c r="M272" s="1" t="s">
        <v>946</v>
      </c>
      <c r="N272" s="1">
        <v>1</v>
      </c>
      <c r="O272" s="1" t="s">
        <v>426</v>
      </c>
      <c r="P272" s="1">
        <v>1</v>
      </c>
      <c r="S272" s="1">
        <v>1</v>
      </c>
      <c r="V272" s="4">
        <f t="shared" si="16"/>
        <v>0</v>
      </c>
      <c r="X272" s="23">
        <f t="shared" si="14"/>
        <v>0</v>
      </c>
      <c r="Y272" s="23">
        <f t="shared" si="15"/>
        <v>0</v>
      </c>
    </row>
    <row r="273" spans="1:25" x14ac:dyDescent="0.25">
      <c r="A273" s="1" t="s">
        <v>433</v>
      </c>
      <c r="B273" s="1">
        <v>10</v>
      </c>
      <c r="C273" s="1" t="s">
        <v>200</v>
      </c>
      <c r="D273" s="2" t="s">
        <v>551</v>
      </c>
      <c r="E273" s="1" t="s">
        <v>548</v>
      </c>
      <c r="F273" s="1" t="s">
        <v>548</v>
      </c>
      <c r="G273" s="3" t="s">
        <v>1942</v>
      </c>
      <c r="I273" s="5" t="s">
        <v>1941</v>
      </c>
      <c r="M273" s="1" t="s">
        <v>946</v>
      </c>
      <c r="N273" s="1">
        <v>1</v>
      </c>
      <c r="O273" s="1" t="s">
        <v>426</v>
      </c>
      <c r="P273" s="1">
        <v>1</v>
      </c>
      <c r="S273" s="1">
        <v>1</v>
      </c>
      <c r="V273" s="4">
        <f t="shared" si="16"/>
        <v>0</v>
      </c>
      <c r="X273" s="23">
        <f t="shared" si="14"/>
        <v>0</v>
      </c>
      <c r="Y273" s="23">
        <f t="shared" si="15"/>
        <v>0</v>
      </c>
    </row>
    <row r="274" spans="1:25" x14ac:dyDescent="0.25">
      <c r="A274" s="1" t="s">
        <v>433</v>
      </c>
      <c r="B274" s="1">
        <v>10</v>
      </c>
      <c r="C274" s="1" t="s">
        <v>200</v>
      </c>
      <c r="D274" s="2" t="s">
        <v>551</v>
      </c>
      <c r="E274" s="1" t="s">
        <v>548</v>
      </c>
      <c r="F274" s="1" t="s">
        <v>548</v>
      </c>
      <c r="G274" s="3" t="s">
        <v>1939</v>
      </c>
      <c r="I274" s="5" t="s">
        <v>1940</v>
      </c>
      <c r="M274" s="1" t="s">
        <v>946</v>
      </c>
      <c r="N274" s="1">
        <v>1</v>
      </c>
      <c r="O274" s="1" t="s">
        <v>426</v>
      </c>
      <c r="P274" s="1">
        <v>1</v>
      </c>
      <c r="S274" s="1">
        <v>1</v>
      </c>
      <c r="V274" s="4">
        <f t="shared" si="16"/>
        <v>0</v>
      </c>
      <c r="X274" s="23">
        <f t="shared" si="14"/>
        <v>0</v>
      </c>
      <c r="Y274" s="23">
        <f t="shared" si="15"/>
        <v>0</v>
      </c>
    </row>
    <row r="275" spans="1:25" x14ac:dyDescent="0.25">
      <c r="A275" s="1" t="s">
        <v>433</v>
      </c>
      <c r="B275" s="1">
        <v>10</v>
      </c>
      <c r="C275" s="1" t="s">
        <v>5</v>
      </c>
      <c r="D275" s="2" t="s">
        <v>555</v>
      </c>
      <c r="E275" s="1" t="s">
        <v>548</v>
      </c>
      <c r="F275" s="1" t="s">
        <v>548</v>
      </c>
      <c r="G275" s="3" t="s">
        <v>2019</v>
      </c>
      <c r="I275" s="5" t="s">
        <v>2018</v>
      </c>
      <c r="M275" s="1" t="s">
        <v>946</v>
      </c>
      <c r="N275" s="1">
        <v>1</v>
      </c>
      <c r="O275" s="1" t="s">
        <v>426</v>
      </c>
      <c r="P275" s="1">
        <v>1</v>
      </c>
      <c r="S275" s="1">
        <v>1</v>
      </c>
      <c r="V275" s="4">
        <f t="shared" si="16"/>
        <v>0</v>
      </c>
      <c r="X275" s="23">
        <f t="shared" si="14"/>
        <v>0</v>
      </c>
      <c r="Y275" s="23">
        <f t="shared" si="15"/>
        <v>0</v>
      </c>
    </row>
    <row r="276" spans="1:25" x14ac:dyDescent="0.25">
      <c r="A276" s="1" t="s">
        <v>433</v>
      </c>
      <c r="B276" s="1">
        <v>10</v>
      </c>
      <c r="C276" s="1" t="s">
        <v>5</v>
      </c>
      <c r="D276" s="2" t="s">
        <v>555</v>
      </c>
      <c r="E276" s="1" t="s">
        <v>548</v>
      </c>
      <c r="F276" s="1" t="s">
        <v>548</v>
      </c>
      <c r="G276" s="3" t="s">
        <v>2941</v>
      </c>
      <c r="I276" s="5" t="s">
        <v>2066</v>
      </c>
      <c r="M276" s="1" t="s">
        <v>946</v>
      </c>
      <c r="N276" s="1">
        <v>1</v>
      </c>
      <c r="O276" s="1" t="s">
        <v>426</v>
      </c>
      <c r="P276" s="1">
        <v>1</v>
      </c>
      <c r="S276" s="1">
        <v>1</v>
      </c>
      <c r="V276" s="4">
        <f t="shared" si="16"/>
        <v>0</v>
      </c>
      <c r="X276" s="23">
        <f t="shared" si="14"/>
        <v>0</v>
      </c>
      <c r="Y276" s="23">
        <f t="shared" si="15"/>
        <v>0</v>
      </c>
    </row>
    <row r="277" spans="1:25" x14ac:dyDescent="0.25">
      <c r="A277" s="1" t="s">
        <v>433</v>
      </c>
      <c r="B277" s="2" t="s">
        <v>562</v>
      </c>
      <c r="C277" s="1" t="s">
        <v>5</v>
      </c>
      <c r="D277" s="2" t="s">
        <v>555</v>
      </c>
      <c r="E277" s="1" t="s">
        <v>548</v>
      </c>
      <c r="F277" s="1" t="s">
        <v>548</v>
      </c>
      <c r="G277" s="3" t="s">
        <v>2934</v>
      </c>
      <c r="I277" s="5" t="s">
        <v>1366</v>
      </c>
      <c r="M277" s="1" t="s">
        <v>946</v>
      </c>
      <c r="N277" s="1">
        <v>1</v>
      </c>
      <c r="O277" s="1" t="s">
        <v>426</v>
      </c>
      <c r="P277" s="1">
        <v>1</v>
      </c>
      <c r="S277" s="1">
        <v>1</v>
      </c>
      <c r="V277" s="4">
        <f t="shared" si="16"/>
        <v>0</v>
      </c>
      <c r="X277" s="23">
        <f t="shared" si="14"/>
        <v>0</v>
      </c>
      <c r="Y277" s="23">
        <f t="shared" si="15"/>
        <v>0</v>
      </c>
    </row>
    <row r="278" spans="1:25" x14ac:dyDescent="0.25">
      <c r="A278" s="1" t="s">
        <v>433</v>
      </c>
      <c r="B278" s="2" t="s">
        <v>562</v>
      </c>
      <c r="C278" s="1" t="s">
        <v>5</v>
      </c>
      <c r="D278" s="2" t="s">
        <v>555</v>
      </c>
      <c r="E278" s="1" t="s">
        <v>548</v>
      </c>
      <c r="F278" s="1" t="s">
        <v>548</v>
      </c>
      <c r="G278" s="3" t="s">
        <v>2935</v>
      </c>
      <c r="I278" s="5" t="s">
        <v>1365</v>
      </c>
      <c r="M278" s="1" t="s">
        <v>946</v>
      </c>
      <c r="N278" s="1">
        <v>1</v>
      </c>
      <c r="O278" s="1" t="s">
        <v>426</v>
      </c>
      <c r="P278" s="1">
        <v>1</v>
      </c>
      <c r="S278" s="1">
        <v>1</v>
      </c>
      <c r="V278" s="4">
        <f t="shared" si="16"/>
        <v>0</v>
      </c>
      <c r="X278" s="23">
        <f t="shared" si="14"/>
        <v>0</v>
      </c>
      <c r="Y278" s="23">
        <f t="shared" si="15"/>
        <v>0</v>
      </c>
    </row>
    <row r="279" spans="1:25" x14ac:dyDescent="0.25">
      <c r="A279" s="1" t="s">
        <v>433</v>
      </c>
      <c r="B279" s="2" t="s">
        <v>562</v>
      </c>
      <c r="C279" s="1" t="s">
        <v>5</v>
      </c>
      <c r="D279" s="2" t="s">
        <v>555</v>
      </c>
      <c r="E279" s="1" t="s">
        <v>548</v>
      </c>
      <c r="F279" s="1" t="s">
        <v>548</v>
      </c>
      <c r="G279" s="3" t="s">
        <v>2936</v>
      </c>
      <c r="I279" s="5" t="s">
        <v>1367</v>
      </c>
      <c r="M279" s="1" t="s">
        <v>946</v>
      </c>
      <c r="N279" s="1">
        <v>1</v>
      </c>
      <c r="O279" s="1" t="s">
        <v>426</v>
      </c>
      <c r="P279" s="1">
        <v>1</v>
      </c>
      <c r="S279" s="1">
        <v>1</v>
      </c>
      <c r="V279" s="4">
        <f t="shared" si="16"/>
        <v>0</v>
      </c>
      <c r="X279" s="23">
        <f t="shared" si="14"/>
        <v>0</v>
      </c>
      <c r="Y279" s="23">
        <f t="shared" si="15"/>
        <v>0</v>
      </c>
    </row>
    <row r="280" spans="1:25" x14ac:dyDescent="0.25">
      <c r="A280" s="1" t="s">
        <v>433</v>
      </c>
      <c r="B280" s="2" t="s">
        <v>562</v>
      </c>
      <c r="C280" s="1" t="s">
        <v>5</v>
      </c>
      <c r="D280" s="2" t="s">
        <v>555</v>
      </c>
      <c r="E280" s="1" t="s">
        <v>548</v>
      </c>
      <c r="F280" s="1" t="s">
        <v>548</v>
      </c>
      <c r="G280" s="3" t="s">
        <v>2937</v>
      </c>
      <c r="I280" s="5" t="s">
        <v>1373</v>
      </c>
      <c r="M280" s="1" t="s">
        <v>946</v>
      </c>
      <c r="N280" s="1">
        <v>2</v>
      </c>
      <c r="O280" s="1" t="s">
        <v>426</v>
      </c>
      <c r="P280" s="1">
        <v>1</v>
      </c>
      <c r="S280" s="1">
        <v>1</v>
      </c>
      <c r="V280" s="4">
        <f t="shared" si="16"/>
        <v>0</v>
      </c>
      <c r="X280" s="23">
        <f t="shared" si="14"/>
        <v>0</v>
      </c>
      <c r="Y280" s="23">
        <f t="shared" si="15"/>
        <v>0</v>
      </c>
    </row>
    <row r="281" spans="1:25" x14ac:dyDescent="0.25">
      <c r="A281" s="1" t="s">
        <v>433</v>
      </c>
      <c r="B281" s="2" t="s">
        <v>562</v>
      </c>
      <c r="C281" s="1" t="s">
        <v>5</v>
      </c>
      <c r="D281" s="2" t="s">
        <v>555</v>
      </c>
      <c r="E281" s="1" t="s">
        <v>548</v>
      </c>
      <c r="F281" s="1" t="s">
        <v>548</v>
      </c>
      <c r="G281" s="3" t="s">
        <v>1706</v>
      </c>
      <c r="I281" s="5" t="s">
        <v>1705</v>
      </c>
      <c r="M281" s="1" t="s">
        <v>946</v>
      </c>
      <c r="N281" s="1">
        <v>1</v>
      </c>
      <c r="O281" s="1" t="s">
        <v>426</v>
      </c>
      <c r="P281" s="1">
        <v>1</v>
      </c>
      <c r="S281" s="1">
        <v>1</v>
      </c>
      <c r="V281" s="4">
        <f t="shared" si="16"/>
        <v>0</v>
      </c>
      <c r="X281" s="23">
        <f t="shared" si="14"/>
        <v>0</v>
      </c>
      <c r="Y281" s="23">
        <f t="shared" si="15"/>
        <v>0</v>
      </c>
    </row>
    <row r="282" spans="1:25" x14ac:dyDescent="0.25">
      <c r="A282" s="1" t="s">
        <v>433</v>
      </c>
      <c r="B282" s="2" t="s">
        <v>562</v>
      </c>
      <c r="C282" s="1" t="s">
        <v>5</v>
      </c>
      <c r="D282" s="2" t="s">
        <v>555</v>
      </c>
      <c r="E282" s="1" t="s">
        <v>548</v>
      </c>
      <c r="F282" s="1" t="s">
        <v>548</v>
      </c>
      <c r="G282" s="3" t="s">
        <v>2939</v>
      </c>
      <c r="I282" s="5" t="s">
        <v>1368</v>
      </c>
      <c r="M282" s="1" t="s">
        <v>946</v>
      </c>
      <c r="N282" s="1">
        <v>1</v>
      </c>
      <c r="O282" s="1" t="s">
        <v>426</v>
      </c>
      <c r="P282" s="1">
        <v>1</v>
      </c>
      <c r="S282" s="1">
        <v>1</v>
      </c>
      <c r="V282" s="4">
        <f t="shared" si="16"/>
        <v>0</v>
      </c>
      <c r="X282" s="23">
        <f t="shared" si="14"/>
        <v>0</v>
      </c>
      <c r="Y282" s="23">
        <f t="shared" si="15"/>
        <v>0</v>
      </c>
    </row>
    <row r="283" spans="1:25" x14ac:dyDescent="0.25">
      <c r="A283" s="1" t="s">
        <v>433</v>
      </c>
      <c r="B283" s="2" t="s">
        <v>562</v>
      </c>
      <c r="C283" s="1" t="s">
        <v>5</v>
      </c>
      <c r="D283" s="2" t="s">
        <v>555</v>
      </c>
      <c r="E283" s="1" t="s">
        <v>548</v>
      </c>
      <c r="F283" s="1" t="s">
        <v>548</v>
      </c>
      <c r="G283" s="3" t="s">
        <v>2938</v>
      </c>
      <c r="I283" s="5" t="s">
        <v>1369</v>
      </c>
      <c r="M283" s="1" t="s">
        <v>946</v>
      </c>
      <c r="N283" s="1">
        <v>1</v>
      </c>
      <c r="O283" s="1" t="s">
        <v>426</v>
      </c>
      <c r="P283" s="1">
        <v>1</v>
      </c>
      <c r="S283" s="1">
        <v>1</v>
      </c>
      <c r="V283" s="4">
        <f t="shared" si="16"/>
        <v>0</v>
      </c>
      <c r="X283" s="23">
        <f t="shared" si="14"/>
        <v>0</v>
      </c>
      <c r="Y283" s="23">
        <f t="shared" si="15"/>
        <v>0</v>
      </c>
    </row>
    <row r="284" spans="1:25" x14ac:dyDescent="0.25">
      <c r="A284" s="1" t="s">
        <v>433</v>
      </c>
      <c r="B284" s="2" t="s">
        <v>562</v>
      </c>
      <c r="C284" s="1" t="s">
        <v>5</v>
      </c>
      <c r="D284" s="2" t="s">
        <v>555</v>
      </c>
      <c r="E284" s="1" t="s">
        <v>548</v>
      </c>
      <c r="F284" s="1" t="s">
        <v>548</v>
      </c>
      <c r="G284" s="3" t="s">
        <v>2940</v>
      </c>
      <c r="I284" s="5" t="s">
        <v>1364</v>
      </c>
      <c r="M284" s="1" t="s">
        <v>946</v>
      </c>
      <c r="N284" s="1">
        <v>30</v>
      </c>
      <c r="O284" s="1" t="s">
        <v>426</v>
      </c>
      <c r="P284" s="1">
        <v>5</v>
      </c>
      <c r="S284" s="1">
        <v>1</v>
      </c>
      <c r="V284" s="4">
        <f t="shared" si="16"/>
        <v>0</v>
      </c>
      <c r="X284" s="23">
        <f t="shared" ref="X284:X317" si="17">U284*(1-W284)</f>
        <v>0</v>
      </c>
      <c r="Y284" s="23">
        <f t="shared" ref="Y284:Y317" si="18">X284*N284</f>
        <v>0</v>
      </c>
    </row>
    <row r="285" spans="1:25" x14ac:dyDescent="0.25">
      <c r="A285" s="1" t="s">
        <v>433</v>
      </c>
      <c r="B285" s="1">
        <v>10</v>
      </c>
      <c r="C285" s="1" t="s">
        <v>200</v>
      </c>
      <c r="D285" s="2" t="s">
        <v>555</v>
      </c>
      <c r="E285" s="1" t="s">
        <v>548</v>
      </c>
      <c r="F285" s="1" t="s">
        <v>548</v>
      </c>
      <c r="G285" s="3" t="s">
        <v>2981</v>
      </c>
      <c r="I285" s="5" t="s">
        <v>1980</v>
      </c>
      <c r="M285" s="1" t="s">
        <v>946</v>
      </c>
      <c r="N285" s="1">
        <v>9</v>
      </c>
      <c r="O285" s="1" t="s">
        <v>426</v>
      </c>
      <c r="P285" s="1">
        <v>1</v>
      </c>
      <c r="S285" s="1">
        <v>1</v>
      </c>
      <c r="V285" s="4">
        <f t="shared" si="16"/>
        <v>0</v>
      </c>
      <c r="X285" s="23">
        <f t="shared" si="17"/>
        <v>0</v>
      </c>
      <c r="Y285" s="23">
        <f t="shared" si="18"/>
        <v>0</v>
      </c>
    </row>
    <row r="286" spans="1:25" x14ac:dyDescent="0.25">
      <c r="A286" s="1" t="s">
        <v>433</v>
      </c>
      <c r="B286" s="1">
        <v>10</v>
      </c>
      <c r="C286" s="1" t="s">
        <v>200</v>
      </c>
      <c r="D286" s="2" t="s">
        <v>555</v>
      </c>
      <c r="E286" s="1" t="s">
        <v>548</v>
      </c>
      <c r="F286" s="1" t="s">
        <v>548</v>
      </c>
      <c r="G286" s="3" t="s">
        <v>2982</v>
      </c>
      <c r="I286" s="5" t="s">
        <v>1981</v>
      </c>
      <c r="M286" s="1" t="s">
        <v>946</v>
      </c>
      <c r="N286" s="1">
        <v>2</v>
      </c>
      <c r="O286" s="1" t="s">
        <v>426</v>
      </c>
      <c r="P286" s="1">
        <v>1</v>
      </c>
      <c r="S286" s="1">
        <v>1</v>
      </c>
      <c r="V286" s="4">
        <f t="shared" si="16"/>
        <v>0</v>
      </c>
      <c r="X286" s="23">
        <f t="shared" si="17"/>
        <v>0</v>
      </c>
      <c r="Y286" s="23">
        <f t="shared" si="18"/>
        <v>0</v>
      </c>
    </row>
    <row r="287" spans="1:25" x14ac:dyDescent="0.25">
      <c r="A287" s="1" t="s">
        <v>433</v>
      </c>
      <c r="B287" s="1">
        <v>10</v>
      </c>
      <c r="C287" s="1" t="s">
        <v>200</v>
      </c>
      <c r="D287" s="2" t="s">
        <v>555</v>
      </c>
      <c r="E287" s="1" t="s">
        <v>548</v>
      </c>
      <c r="F287" s="1" t="s">
        <v>548</v>
      </c>
      <c r="G287" s="3" t="s">
        <v>2983</v>
      </c>
      <c r="I287" s="5" t="s">
        <v>1982</v>
      </c>
      <c r="M287" s="1" t="s">
        <v>946</v>
      </c>
      <c r="N287" s="1">
        <v>2</v>
      </c>
      <c r="O287" s="1" t="s">
        <v>426</v>
      </c>
      <c r="P287" s="1">
        <v>1</v>
      </c>
      <c r="S287" s="1">
        <v>1</v>
      </c>
      <c r="V287" s="4">
        <f t="shared" si="16"/>
        <v>0</v>
      </c>
      <c r="X287" s="23">
        <f t="shared" si="17"/>
        <v>0</v>
      </c>
      <c r="Y287" s="23">
        <f t="shared" si="18"/>
        <v>0</v>
      </c>
    </row>
    <row r="288" spans="1:25" x14ac:dyDescent="0.25">
      <c r="A288" s="1" t="s">
        <v>433</v>
      </c>
      <c r="B288" s="1">
        <v>10</v>
      </c>
      <c r="C288" s="1" t="s">
        <v>200</v>
      </c>
      <c r="D288" s="2" t="s">
        <v>555</v>
      </c>
      <c r="E288" s="1" t="s">
        <v>548</v>
      </c>
      <c r="F288" s="1" t="s">
        <v>548</v>
      </c>
      <c r="G288" s="3" t="s">
        <v>2984</v>
      </c>
      <c r="I288" s="5" t="s">
        <v>2029</v>
      </c>
      <c r="M288" s="1" t="s">
        <v>946</v>
      </c>
      <c r="N288" s="1">
        <v>2</v>
      </c>
      <c r="O288" s="1" t="s">
        <v>426</v>
      </c>
      <c r="P288" s="1">
        <v>1</v>
      </c>
      <c r="S288" s="1">
        <v>1</v>
      </c>
      <c r="V288" s="4">
        <f t="shared" si="16"/>
        <v>0</v>
      </c>
      <c r="X288" s="23">
        <f t="shared" si="17"/>
        <v>0</v>
      </c>
      <c r="Y288" s="23">
        <f t="shared" si="18"/>
        <v>0</v>
      </c>
    </row>
    <row r="289" spans="1:25" x14ac:dyDescent="0.25">
      <c r="A289" s="1" t="s">
        <v>433</v>
      </c>
      <c r="B289" s="1">
        <v>10</v>
      </c>
      <c r="C289" s="1" t="s">
        <v>5</v>
      </c>
      <c r="D289" s="2" t="s">
        <v>558</v>
      </c>
      <c r="E289" s="1" t="s">
        <v>548</v>
      </c>
      <c r="F289" s="1" t="s">
        <v>548</v>
      </c>
      <c r="G289" s="3" t="s">
        <v>2951</v>
      </c>
      <c r="I289" s="5" t="s">
        <v>2037</v>
      </c>
      <c r="M289" s="1" t="s">
        <v>946</v>
      </c>
      <c r="N289" s="1">
        <v>1</v>
      </c>
      <c r="O289" s="1" t="s">
        <v>426</v>
      </c>
      <c r="P289" s="1">
        <v>1</v>
      </c>
      <c r="S289" s="1">
        <v>1</v>
      </c>
      <c r="V289" s="4">
        <f t="shared" si="16"/>
        <v>0</v>
      </c>
      <c r="X289" s="23">
        <f t="shared" si="17"/>
        <v>0</v>
      </c>
      <c r="Y289" s="23">
        <f t="shared" si="18"/>
        <v>0</v>
      </c>
    </row>
    <row r="290" spans="1:25" x14ac:dyDescent="0.25">
      <c r="A290" s="1" t="s">
        <v>433</v>
      </c>
      <c r="B290" s="1">
        <v>10</v>
      </c>
      <c r="C290" s="1" t="s">
        <v>5</v>
      </c>
      <c r="D290" s="2" t="s">
        <v>558</v>
      </c>
      <c r="E290" s="1" t="s">
        <v>548</v>
      </c>
      <c r="F290" s="1" t="s">
        <v>548</v>
      </c>
      <c r="G290" s="3" t="s">
        <v>1310</v>
      </c>
      <c r="I290" s="5" t="s">
        <v>1443</v>
      </c>
      <c r="M290" s="1" t="s">
        <v>946</v>
      </c>
      <c r="N290" s="1">
        <v>1</v>
      </c>
      <c r="O290" s="1" t="s">
        <v>426</v>
      </c>
      <c r="P290" s="1">
        <v>1</v>
      </c>
      <c r="S290" s="1">
        <v>1</v>
      </c>
      <c r="V290" s="4">
        <f t="shared" si="16"/>
        <v>0</v>
      </c>
      <c r="X290" s="23">
        <f t="shared" si="17"/>
        <v>0</v>
      </c>
      <c r="Y290" s="23">
        <f t="shared" si="18"/>
        <v>0</v>
      </c>
    </row>
    <row r="291" spans="1:25" x14ac:dyDescent="0.25">
      <c r="A291" s="1" t="s">
        <v>433</v>
      </c>
      <c r="B291" s="1">
        <v>10</v>
      </c>
      <c r="C291" s="1" t="s">
        <v>5</v>
      </c>
      <c r="D291" s="2" t="s">
        <v>558</v>
      </c>
      <c r="E291" s="1" t="s">
        <v>548</v>
      </c>
      <c r="F291" s="1" t="s">
        <v>548</v>
      </c>
      <c r="G291" s="3" t="s">
        <v>2952</v>
      </c>
      <c r="I291" s="5" t="s">
        <v>2039</v>
      </c>
      <c r="M291" s="1" t="s">
        <v>946</v>
      </c>
      <c r="N291" s="1">
        <v>1</v>
      </c>
      <c r="O291" s="1" t="s">
        <v>426</v>
      </c>
      <c r="P291" s="1">
        <v>1</v>
      </c>
      <c r="S291" s="1">
        <v>1</v>
      </c>
      <c r="V291" s="4">
        <f t="shared" si="16"/>
        <v>0</v>
      </c>
      <c r="X291" s="23">
        <f t="shared" si="17"/>
        <v>0</v>
      </c>
      <c r="Y291" s="23">
        <f t="shared" si="18"/>
        <v>0</v>
      </c>
    </row>
    <row r="292" spans="1:25" x14ac:dyDescent="0.25">
      <c r="A292" s="1" t="s">
        <v>433</v>
      </c>
      <c r="B292" s="1">
        <v>10</v>
      </c>
      <c r="C292" s="1" t="s">
        <v>5</v>
      </c>
      <c r="D292" s="2" t="s">
        <v>558</v>
      </c>
      <c r="E292" s="1" t="s">
        <v>548</v>
      </c>
      <c r="F292" s="1" t="s">
        <v>548</v>
      </c>
      <c r="G292" s="3" t="s">
        <v>2953</v>
      </c>
      <c r="I292" s="5" t="s">
        <v>2038</v>
      </c>
      <c r="M292" s="1" t="s">
        <v>946</v>
      </c>
      <c r="N292" s="1">
        <v>1</v>
      </c>
      <c r="O292" s="1" t="s">
        <v>426</v>
      </c>
      <c r="P292" s="1">
        <v>1</v>
      </c>
      <c r="S292" s="1">
        <v>1</v>
      </c>
      <c r="V292" s="4">
        <f t="shared" si="16"/>
        <v>0</v>
      </c>
      <c r="X292" s="23">
        <f t="shared" si="17"/>
        <v>0</v>
      </c>
      <c r="Y292" s="23">
        <f t="shared" si="18"/>
        <v>0</v>
      </c>
    </row>
    <row r="293" spans="1:25" x14ac:dyDescent="0.25">
      <c r="A293" s="1" t="s">
        <v>433</v>
      </c>
      <c r="B293" s="2" t="s">
        <v>562</v>
      </c>
      <c r="C293" s="1" t="s">
        <v>5</v>
      </c>
      <c r="D293" s="2" t="s">
        <v>558</v>
      </c>
      <c r="E293" s="1" t="s">
        <v>548</v>
      </c>
      <c r="F293" s="1" t="s">
        <v>548</v>
      </c>
      <c r="G293" s="3" t="s">
        <v>1708</v>
      </c>
      <c r="I293" s="5" t="s">
        <v>1707</v>
      </c>
      <c r="M293" s="1" t="s">
        <v>946</v>
      </c>
      <c r="N293" s="1">
        <v>2</v>
      </c>
      <c r="O293" s="1" t="s">
        <v>426</v>
      </c>
      <c r="P293" s="1">
        <v>1</v>
      </c>
      <c r="S293" s="1">
        <v>1</v>
      </c>
      <c r="V293" s="4">
        <f t="shared" si="16"/>
        <v>0</v>
      </c>
      <c r="X293" s="23">
        <f t="shared" si="17"/>
        <v>0</v>
      </c>
      <c r="Y293" s="23">
        <f t="shared" si="18"/>
        <v>0</v>
      </c>
    </row>
    <row r="294" spans="1:25" x14ac:dyDescent="0.25">
      <c r="A294" s="1" t="s">
        <v>433</v>
      </c>
      <c r="B294" s="2" t="s">
        <v>562</v>
      </c>
      <c r="C294" s="1" t="s">
        <v>5</v>
      </c>
      <c r="D294" s="2" t="s">
        <v>558</v>
      </c>
      <c r="E294" s="1" t="s">
        <v>548</v>
      </c>
      <c r="F294" s="1" t="s">
        <v>548</v>
      </c>
      <c r="G294" s="3" t="s">
        <v>2942</v>
      </c>
      <c r="I294" s="5" t="s">
        <v>1354</v>
      </c>
      <c r="M294" s="1" t="s">
        <v>946</v>
      </c>
      <c r="N294" s="1">
        <v>2</v>
      </c>
      <c r="O294" s="1" t="s">
        <v>426</v>
      </c>
      <c r="P294" s="1">
        <v>1</v>
      </c>
      <c r="S294" s="1">
        <v>1</v>
      </c>
      <c r="V294" s="4">
        <f t="shared" si="16"/>
        <v>0</v>
      </c>
      <c r="X294" s="23">
        <f t="shared" si="17"/>
        <v>0</v>
      </c>
      <c r="Y294" s="23">
        <f t="shared" si="18"/>
        <v>0</v>
      </c>
    </row>
    <row r="295" spans="1:25" x14ac:dyDescent="0.25">
      <c r="A295" s="1" t="s">
        <v>433</v>
      </c>
      <c r="B295" s="2" t="s">
        <v>562</v>
      </c>
      <c r="C295" s="1" t="s">
        <v>5</v>
      </c>
      <c r="D295" s="2" t="s">
        <v>558</v>
      </c>
      <c r="E295" s="1" t="s">
        <v>548</v>
      </c>
      <c r="F295" s="1" t="s">
        <v>548</v>
      </c>
      <c r="G295" s="3" t="s">
        <v>2943</v>
      </c>
      <c r="I295" s="5" t="s">
        <v>1357</v>
      </c>
      <c r="M295" s="1" t="s">
        <v>946</v>
      </c>
      <c r="N295" s="1">
        <v>1</v>
      </c>
      <c r="O295" s="1" t="s">
        <v>426</v>
      </c>
      <c r="P295" s="1">
        <v>1</v>
      </c>
      <c r="S295" s="1">
        <v>1</v>
      </c>
      <c r="V295" s="4">
        <f t="shared" si="16"/>
        <v>0</v>
      </c>
      <c r="X295" s="23">
        <f t="shared" si="17"/>
        <v>0</v>
      </c>
      <c r="Y295" s="23">
        <f t="shared" si="18"/>
        <v>0</v>
      </c>
    </row>
    <row r="296" spans="1:25" x14ac:dyDescent="0.25">
      <c r="A296" s="1" t="s">
        <v>433</v>
      </c>
      <c r="B296" s="2" t="s">
        <v>562</v>
      </c>
      <c r="C296" s="1" t="s">
        <v>5</v>
      </c>
      <c r="D296" s="2" t="s">
        <v>558</v>
      </c>
      <c r="E296" s="1" t="s">
        <v>548</v>
      </c>
      <c r="F296" s="1" t="s">
        <v>548</v>
      </c>
      <c r="G296" s="3" t="s">
        <v>1349</v>
      </c>
      <c r="I296" s="5" t="s">
        <v>1350</v>
      </c>
      <c r="M296" s="1" t="s">
        <v>946</v>
      </c>
      <c r="N296" s="1">
        <v>6</v>
      </c>
      <c r="O296" s="1" t="s">
        <v>426</v>
      </c>
      <c r="P296" s="1">
        <v>1</v>
      </c>
      <c r="S296" s="1">
        <v>1</v>
      </c>
      <c r="V296" s="4">
        <f t="shared" si="16"/>
        <v>0</v>
      </c>
      <c r="X296" s="23">
        <f t="shared" si="17"/>
        <v>0</v>
      </c>
      <c r="Y296" s="23">
        <f t="shared" si="18"/>
        <v>0</v>
      </c>
    </row>
    <row r="297" spans="1:25" x14ac:dyDescent="0.25">
      <c r="A297" s="1" t="s">
        <v>433</v>
      </c>
      <c r="B297" s="2" t="s">
        <v>562</v>
      </c>
      <c r="C297" s="1" t="s">
        <v>5</v>
      </c>
      <c r="D297" s="2" t="s">
        <v>558</v>
      </c>
      <c r="E297" s="1" t="s">
        <v>548</v>
      </c>
      <c r="F297" s="1" t="s">
        <v>548</v>
      </c>
      <c r="G297" s="3" t="s">
        <v>2944</v>
      </c>
      <c r="I297" s="5" t="s">
        <v>1355</v>
      </c>
      <c r="M297" s="1" t="s">
        <v>946</v>
      </c>
      <c r="N297" s="1">
        <v>2</v>
      </c>
      <c r="O297" s="1" t="s">
        <v>426</v>
      </c>
      <c r="P297" s="1">
        <v>1</v>
      </c>
      <c r="S297" s="1">
        <v>1</v>
      </c>
      <c r="V297" s="4">
        <f t="shared" si="16"/>
        <v>0</v>
      </c>
      <c r="X297" s="23">
        <f t="shared" si="17"/>
        <v>0</v>
      </c>
      <c r="Y297" s="23">
        <f t="shared" si="18"/>
        <v>0</v>
      </c>
    </row>
    <row r="298" spans="1:25" x14ac:dyDescent="0.25">
      <c r="A298" s="1" t="s">
        <v>433</v>
      </c>
      <c r="B298" s="2" t="s">
        <v>562</v>
      </c>
      <c r="C298" s="1" t="s">
        <v>5</v>
      </c>
      <c r="D298" s="2" t="s">
        <v>558</v>
      </c>
      <c r="E298" s="1" t="s">
        <v>548</v>
      </c>
      <c r="F298" s="1" t="s">
        <v>548</v>
      </c>
      <c r="G298" s="3" t="s">
        <v>2945</v>
      </c>
      <c r="I298" s="5" t="s">
        <v>1353</v>
      </c>
      <c r="M298" s="1" t="s">
        <v>946</v>
      </c>
      <c r="N298" s="1">
        <v>3</v>
      </c>
      <c r="O298" s="1" t="s">
        <v>426</v>
      </c>
      <c r="P298" s="1">
        <v>1</v>
      </c>
      <c r="S298" s="1">
        <v>1</v>
      </c>
      <c r="V298" s="4">
        <f t="shared" si="16"/>
        <v>0</v>
      </c>
      <c r="X298" s="23">
        <f t="shared" si="17"/>
        <v>0</v>
      </c>
      <c r="Y298" s="23">
        <f t="shared" si="18"/>
        <v>0</v>
      </c>
    </row>
    <row r="299" spans="1:25" x14ac:dyDescent="0.25">
      <c r="A299" s="1" t="s">
        <v>433</v>
      </c>
      <c r="B299" s="2" t="s">
        <v>562</v>
      </c>
      <c r="C299" s="1" t="s">
        <v>5</v>
      </c>
      <c r="D299" s="2" t="s">
        <v>558</v>
      </c>
      <c r="E299" s="1" t="s">
        <v>548</v>
      </c>
      <c r="F299" s="1" t="s">
        <v>548</v>
      </c>
      <c r="G299" s="3" t="s">
        <v>2946</v>
      </c>
      <c r="I299" s="5" t="s">
        <v>1359</v>
      </c>
      <c r="M299" s="1" t="s">
        <v>946</v>
      </c>
      <c r="N299" s="1">
        <v>1</v>
      </c>
      <c r="O299" s="1" t="s">
        <v>426</v>
      </c>
      <c r="P299" s="1">
        <v>1</v>
      </c>
      <c r="S299" s="1">
        <v>1</v>
      </c>
      <c r="V299" s="4">
        <f t="shared" si="16"/>
        <v>0</v>
      </c>
      <c r="X299" s="23">
        <f t="shared" si="17"/>
        <v>0</v>
      </c>
      <c r="Y299" s="23">
        <f t="shared" si="18"/>
        <v>0</v>
      </c>
    </row>
    <row r="300" spans="1:25" x14ac:dyDescent="0.25">
      <c r="A300" s="1" t="s">
        <v>433</v>
      </c>
      <c r="B300" s="2" t="s">
        <v>562</v>
      </c>
      <c r="C300" s="1" t="s">
        <v>5</v>
      </c>
      <c r="D300" s="2" t="s">
        <v>558</v>
      </c>
      <c r="E300" s="1" t="s">
        <v>548</v>
      </c>
      <c r="F300" s="1" t="s">
        <v>548</v>
      </c>
      <c r="G300" s="3" t="s">
        <v>2947</v>
      </c>
      <c r="I300" s="5" t="s">
        <v>1360</v>
      </c>
      <c r="M300" s="1" t="s">
        <v>946</v>
      </c>
      <c r="N300" s="1">
        <v>1</v>
      </c>
      <c r="O300" s="1" t="s">
        <v>426</v>
      </c>
      <c r="P300" s="1">
        <v>1</v>
      </c>
      <c r="S300" s="1">
        <v>1</v>
      </c>
      <c r="V300" s="4">
        <f t="shared" si="16"/>
        <v>0</v>
      </c>
      <c r="X300" s="23">
        <f t="shared" si="17"/>
        <v>0</v>
      </c>
      <c r="Y300" s="23">
        <f t="shared" si="18"/>
        <v>0</v>
      </c>
    </row>
    <row r="301" spans="1:25" x14ac:dyDescent="0.25">
      <c r="A301" s="1" t="s">
        <v>433</v>
      </c>
      <c r="B301" s="2" t="s">
        <v>562</v>
      </c>
      <c r="C301" s="1" t="s">
        <v>5</v>
      </c>
      <c r="D301" s="2" t="s">
        <v>558</v>
      </c>
      <c r="E301" s="1" t="s">
        <v>548</v>
      </c>
      <c r="F301" s="1" t="s">
        <v>548</v>
      </c>
      <c r="G301" s="3" t="s">
        <v>2948</v>
      </c>
      <c r="I301" s="5" t="s">
        <v>1361</v>
      </c>
      <c r="M301" s="1" t="s">
        <v>946</v>
      </c>
      <c r="N301" s="1">
        <v>1</v>
      </c>
      <c r="O301" s="1" t="s">
        <v>426</v>
      </c>
      <c r="P301" s="1">
        <v>1</v>
      </c>
      <c r="S301" s="1">
        <v>1</v>
      </c>
      <c r="V301" s="4">
        <f t="shared" si="16"/>
        <v>0</v>
      </c>
      <c r="X301" s="23">
        <f t="shared" si="17"/>
        <v>0</v>
      </c>
      <c r="Y301" s="23">
        <f t="shared" si="18"/>
        <v>0</v>
      </c>
    </row>
    <row r="302" spans="1:25" x14ac:dyDescent="0.25">
      <c r="A302" s="1" t="s">
        <v>433</v>
      </c>
      <c r="B302" s="2" t="s">
        <v>562</v>
      </c>
      <c r="C302" s="1" t="s">
        <v>5</v>
      </c>
      <c r="D302" s="2" t="s">
        <v>558</v>
      </c>
      <c r="E302" s="1" t="s">
        <v>548</v>
      </c>
      <c r="F302" s="1" t="s">
        <v>548</v>
      </c>
      <c r="G302" s="3" t="s">
        <v>2949</v>
      </c>
      <c r="I302" s="5" t="s">
        <v>1363</v>
      </c>
      <c r="M302" s="1" t="s">
        <v>946</v>
      </c>
      <c r="N302" s="1">
        <v>1</v>
      </c>
      <c r="O302" s="1" t="s">
        <v>426</v>
      </c>
      <c r="P302" s="1">
        <v>1</v>
      </c>
      <c r="S302" s="1">
        <v>1</v>
      </c>
      <c r="V302" s="4">
        <f t="shared" si="16"/>
        <v>0</v>
      </c>
      <c r="X302" s="23">
        <f t="shared" si="17"/>
        <v>0</v>
      </c>
      <c r="Y302" s="23">
        <f t="shared" si="18"/>
        <v>0</v>
      </c>
    </row>
    <row r="303" spans="1:25" x14ac:dyDescent="0.25">
      <c r="A303" s="1" t="s">
        <v>433</v>
      </c>
      <c r="B303" s="2" t="s">
        <v>562</v>
      </c>
      <c r="C303" s="1" t="s">
        <v>5</v>
      </c>
      <c r="D303" s="2" t="s">
        <v>558</v>
      </c>
      <c r="E303" s="1" t="s">
        <v>548</v>
      </c>
      <c r="F303" s="1" t="s">
        <v>548</v>
      </c>
      <c r="G303" s="3" t="s">
        <v>2950</v>
      </c>
      <c r="I303" s="5" t="s">
        <v>1362</v>
      </c>
      <c r="M303" s="1" t="s">
        <v>946</v>
      </c>
      <c r="N303" s="1">
        <v>1</v>
      </c>
      <c r="O303" s="1" t="s">
        <v>426</v>
      </c>
      <c r="P303" s="1">
        <v>1</v>
      </c>
      <c r="S303" s="1">
        <v>1</v>
      </c>
      <c r="V303" s="4">
        <f t="shared" si="16"/>
        <v>0</v>
      </c>
      <c r="X303" s="23">
        <f t="shared" si="17"/>
        <v>0</v>
      </c>
      <c r="Y303" s="23">
        <f t="shared" si="18"/>
        <v>0</v>
      </c>
    </row>
    <row r="304" spans="1:25" x14ac:dyDescent="0.25">
      <c r="A304" s="1" t="s">
        <v>433</v>
      </c>
      <c r="B304" s="2" t="s">
        <v>562</v>
      </c>
      <c r="C304" s="1" t="s">
        <v>5</v>
      </c>
      <c r="D304" s="2" t="s">
        <v>558</v>
      </c>
      <c r="E304" s="1" t="s">
        <v>548</v>
      </c>
      <c r="F304" s="1" t="s">
        <v>548</v>
      </c>
      <c r="G304" s="3" t="s">
        <v>2954</v>
      </c>
      <c r="I304" s="5" t="s">
        <v>1347</v>
      </c>
      <c r="M304" s="1" t="s">
        <v>946</v>
      </c>
      <c r="N304" s="1">
        <v>4</v>
      </c>
      <c r="O304" s="1" t="s">
        <v>426</v>
      </c>
      <c r="P304" s="1">
        <v>1</v>
      </c>
      <c r="S304" s="1">
        <v>1</v>
      </c>
      <c r="V304" s="4">
        <f t="shared" ref="V304:V317" si="19">U304*N304</f>
        <v>0</v>
      </c>
      <c r="X304" s="23">
        <f t="shared" si="17"/>
        <v>0</v>
      </c>
      <c r="Y304" s="23">
        <f t="shared" si="18"/>
        <v>0</v>
      </c>
    </row>
    <row r="305" spans="1:27" x14ac:dyDescent="0.25">
      <c r="A305" s="1" t="s">
        <v>433</v>
      </c>
      <c r="B305" s="2" t="s">
        <v>562</v>
      </c>
      <c r="C305" s="1" t="s">
        <v>5</v>
      </c>
      <c r="D305" s="2" t="s">
        <v>558</v>
      </c>
      <c r="E305" s="1" t="s">
        <v>548</v>
      </c>
      <c r="F305" s="1" t="s">
        <v>548</v>
      </c>
      <c r="G305" s="3" t="s">
        <v>1704</v>
      </c>
      <c r="I305" s="5" t="s">
        <v>1703</v>
      </c>
      <c r="M305" s="1" t="s">
        <v>946</v>
      </c>
      <c r="N305" s="1">
        <v>2</v>
      </c>
      <c r="O305" s="1" t="s">
        <v>426</v>
      </c>
      <c r="P305" s="1">
        <v>2</v>
      </c>
      <c r="S305" s="1">
        <v>1</v>
      </c>
      <c r="V305" s="4">
        <f t="shared" si="19"/>
        <v>0</v>
      </c>
      <c r="X305" s="23">
        <f t="shared" si="17"/>
        <v>0</v>
      </c>
      <c r="Y305" s="23">
        <f t="shared" si="18"/>
        <v>0</v>
      </c>
    </row>
    <row r="306" spans="1:27" x14ac:dyDescent="0.25">
      <c r="A306" s="1" t="s">
        <v>433</v>
      </c>
      <c r="B306" s="2" t="s">
        <v>562</v>
      </c>
      <c r="C306" s="1" t="s">
        <v>5</v>
      </c>
      <c r="D306" s="2" t="s">
        <v>558</v>
      </c>
      <c r="E306" s="1" t="s">
        <v>548</v>
      </c>
      <c r="F306" s="1" t="s">
        <v>548</v>
      </c>
      <c r="G306" s="3" t="s">
        <v>2955</v>
      </c>
      <c r="I306" s="5" t="s">
        <v>1348</v>
      </c>
      <c r="M306" s="1" t="s">
        <v>946</v>
      </c>
      <c r="N306" s="1">
        <v>1</v>
      </c>
      <c r="O306" s="1" t="s">
        <v>426</v>
      </c>
      <c r="P306" s="1">
        <v>1</v>
      </c>
      <c r="S306" s="1">
        <v>1</v>
      </c>
      <c r="V306" s="4">
        <f t="shared" si="19"/>
        <v>0</v>
      </c>
      <c r="X306" s="23">
        <f t="shared" si="17"/>
        <v>0</v>
      </c>
      <c r="Y306" s="23">
        <f t="shared" si="18"/>
        <v>0</v>
      </c>
    </row>
    <row r="307" spans="1:27" x14ac:dyDescent="0.25">
      <c r="A307" s="1" t="s">
        <v>433</v>
      </c>
      <c r="B307" s="2" t="s">
        <v>562</v>
      </c>
      <c r="C307" s="1" t="s">
        <v>5</v>
      </c>
      <c r="D307" s="2" t="s">
        <v>558</v>
      </c>
      <c r="E307" s="1" t="s">
        <v>548</v>
      </c>
      <c r="F307" s="1" t="s">
        <v>548</v>
      </c>
      <c r="G307" s="3" t="s">
        <v>2956</v>
      </c>
      <c r="I307" s="5" t="s">
        <v>1356</v>
      </c>
      <c r="M307" s="1" t="s">
        <v>946</v>
      </c>
      <c r="N307" s="1">
        <v>2</v>
      </c>
      <c r="O307" s="1" t="s">
        <v>426</v>
      </c>
      <c r="P307" s="1">
        <v>1</v>
      </c>
      <c r="S307" s="1">
        <v>1</v>
      </c>
      <c r="V307" s="4">
        <f t="shared" si="19"/>
        <v>0</v>
      </c>
      <c r="X307" s="23">
        <f t="shared" si="17"/>
        <v>0</v>
      </c>
      <c r="Y307" s="23">
        <f t="shared" si="18"/>
        <v>0</v>
      </c>
    </row>
    <row r="308" spans="1:27" x14ac:dyDescent="0.25">
      <c r="A308" s="1" t="s">
        <v>433</v>
      </c>
      <c r="B308" s="2" t="s">
        <v>562</v>
      </c>
      <c r="C308" s="1" t="s">
        <v>5</v>
      </c>
      <c r="D308" s="2" t="s">
        <v>558</v>
      </c>
      <c r="E308" s="1" t="s">
        <v>548</v>
      </c>
      <c r="F308" s="1" t="s">
        <v>548</v>
      </c>
      <c r="G308" s="3" t="s">
        <v>2957</v>
      </c>
      <c r="I308" s="5" t="s">
        <v>1358</v>
      </c>
      <c r="M308" s="1" t="s">
        <v>946</v>
      </c>
      <c r="N308" s="1">
        <v>2</v>
      </c>
      <c r="O308" s="1" t="s">
        <v>426</v>
      </c>
      <c r="P308" s="1">
        <v>1</v>
      </c>
      <c r="S308" s="1">
        <v>1</v>
      </c>
      <c r="V308" s="4">
        <f t="shared" si="19"/>
        <v>0</v>
      </c>
      <c r="X308" s="23">
        <f t="shared" si="17"/>
        <v>0</v>
      </c>
      <c r="Y308" s="23">
        <f t="shared" si="18"/>
        <v>0</v>
      </c>
    </row>
    <row r="309" spans="1:27" s="16" customFormat="1" x14ac:dyDescent="0.25">
      <c r="A309" s="1" t="s">
        <v>433</v>
      </c>
      <c r="B309" s="2" t="s">
        <v>562</v>
      </c>
      <c r="C309" s="1" t="s">
        <v>5</v>
      </c>
      <c r="D309" s="2" t="s">
        <v>558</v>
      </c>
      <c r="E309" s="1" t="s">
        <v>548</v>
      </c>
      <c r="F309" s="1" t="s">
        <v>548</v>
      </c>
      <c r="G309" s="3" t="s">
        <v>1351</v>
      </c>
      <c r="H309" s="1"/>
      <c r="I309" s="5" t="s">
        <v>1352</v>
      </c>
      <c r="J309" s="5"/>
      <c r="K309" s="5"/>
      <c r="L309" s="1"/>
      <c r="M309" s="1" t="s">
        <v>946</v>
      </c>
      <c r="N309" s="1">
        <v>2</v>
      </c>
      <c r="O309" s="1" t="s">
        <v>426</v>
      </c>
      <c r="P309" s="1">
        <v>1</v>
      </c>
      <c r="Q309" s="1"/>
      <c r="R309" s="1"/>
      <c r="S309" s="1">
        <v>1</v>
      </c>
      <c r="T309" s="1"/>
      <c r="U309" s="4"/>
      <c r="V309" s="4">
        <f t="shared" si="19"/>
        <v>0</v>
      </c>
      <c r="W309" s="33"/>
      <c r="X309" s="23">
        <f t="shared" si="17"/>
        <v>0</v>
      </c>
      <c r="Y309" s="23">
        <f t="shared" si="18"/>
        <v>0</v>
      </c>
      <c r="Z309" s="1"/>
      <c r="AA309" s="1"/>
    </row>
    <row r="310" spans="1:27" x14ac:dyDescent="0.25">
      <c r="A310" s="1" t="s">
        <v>433</v>
      </c>
      <c r="B310" s="2">
        <v>10</v>
      </c>
      <c r="C310" s="1" t="s">
        <v>200</v>
      </c>
      <c r="D310" s="2" t="s">
        <v>558</v>
      </c>
      <c r="E310" s="1" t="s">
        <v>548</v>
      </c>
      <c r="F310" s="1" t="s">
        <v>548</v>
      </c>
      <c r="G310" s="3" t="s">
        <v>2074</v>
      </c>
      <c r="I310" s="5" t="s">
        <v>2073</v>
      </c>
      <c r="M310" s="1" t="s">
        <v>946</v>
      </c>
      <c r="N310" s="1">
        <v>1</v>
      </c>
      <c r="O310" s="1" t="s">
        <v>426</v>
      </c>
      <c r="P310" s="1">
        <v>1</v>
      </c>
      <c r="S310" s="1">
        <v>1</v>
      </c>
      <c r="V310" s="4">
        <f t="shared" si="19"/>
        <v>0</v>
      </c>
      <c r="X310" s="23">
        <f t="shared" si="17"/>
        <v>0</v>
      </c>
      <c r="Y310" s="23">
        <f t="shared" si="18"/>
        <v>0</v>
      </c>
    </row>
    <row r="311" spans="1:27" x14ac:dyDescent="0.25">
      <c r="A311" s="1" t="s">
        <v>433</v>
      </c>
      <c r="B311" s="2">
        <v>10</v>
      </c>
      <c r="C311" s="1" t="s">
        <v>200</v>
      </c>
      <c r="D311" s="2" t="s">
        <v>558</v>
      </c>
      <c r="E311" s="1" t="s">
        <v>548</v>
      </c>
      <c r="F311" s="1" t="s">
        <v>548</v>
      </c>
      <c r="G311" s="3" t="s">
        <v>2412</v>
      </c>
      <c r="I311" s="5" t="s">
        <v>2072</v>
      </c>
      <c r="M311" s="1" t="s">
        <v>946</v>
      </c>
      <c r="N311" s="1">
        <v>1</v>
      </c>
      <c r="O311" s="1" t="s">
        <v>426</v>
      </c>
      <c r="P311" s="1">
        <v>1</v>
      </c>
      <c r="S311" s="1">
        <v>1</v>
      </c>
      <c r="V311" s="4">
        <f t="shared" si="19"/>
        <v>0</v>
      </c>
      <c r="X311" s="23">
        <f t="shared" si="17"/>
        <v>0</v>
      </c>
      <c r="Y311" s="23">
        <f t="shared" si="18"/>
        <v>0</v>
      </c>
    </row>
    <row r="312" spans="1:27" x14ac:dyDescent="0.25">
      <c r="A312" s="1" t="s">
        <v>433</v>
      </c>
      <c r="B312" s="2">
        <v>10</v>
      </c>
      <c r="C312" s="1" t="s">
        <v>200</v>
      </c>
      <c r="D312" s="2" t="s">
        <v>558</v>
      </c>
      <c r="E312" s="1" t="s">
        <v>548</v>
      </c>
      <c r="F312" s="1" t="s">
        <v>548</v>
      </c>
      <c r="G312" s="3" t="s">
        <v>2076</v>
      </c>
      <c r="I312" s="5" t="s">
        <v>2075</v>
      </c>
      <c r="M312" s="1" t="s">
        <v>946</v>
      </c>
      <c r="N312" s="1">
        <v>1</v>
      </c>
      <c r="O312" s="1" t="s">
        <v>426</v>
      </c>
      <c r="P312" s="1">
        <v>1</v>
      </c>
      <c r="S312" s="1">
        <v>1</v>
      </c>
      <c r="V312" s="4">
        <f t="shared" si="19"/>
        <v>0</v>
      </c>
      <c r="X312" s="23">
        <f t="shared" si="17"/>
        <v>0</v>
      </c>
      <c r="Y312" s="23">
        <f t="shared" si="18"/>
        <v>0</v>
      </c>
    </row>
    <row r="313" spans="1:27" s="16" customFormat="1" x14ac:dyDescent="0.25">
      <c r="A313" s="1" t="s">
        <v>433</v>
      </c>
      <c r="B313" s="1">
        <v>10</v>
      </c>
      <c r="C313" s="1" t="s">
        <v>200</v>
      </c>
      <c r="D313" s="2" t="s">
        <v>558</v>
      </c>
      <c r="E313" s="1" t="s">
        <v>548</v>
      </c>
      <c r="F313" s="1" t="s">
        <v>1882</v>
      </c>
      <c r="G313" s="3" t="s">
        <v>2108</v>
      </c>
      <c r="H313" s="1"/>
      <c r="I313" s="5" t="s">
        <v>2107</v>
      </c>
      <c r="J313" s="5"/>
      <c r="K313" s="5"/>
      <c r="L313" s="1"/>
      <c r="M313" s="1" t="s">
        <v>946</v>
      </c>
      <c r="N313" s="1">
        <v>1</v>
      </c>
      <c r="O313" s="1" t="s">
        <v>426</v>
      </c>
      <c r="P313" s="1">
        <v>1</v>
      </c>
      <c r="Q313" s="1"/>
      <c r="R313" s="1"/>
      <c r="S313" s="1">
        <v>1</v>
      </c>
      <c r="T313" s="1"/>
      <c r="U313" s="4"/>
      <c r="V313" s="4">
        <f t="shared" si="19"/>
        <v>0</v>
      </c>
      <c r="W313" s="33"/>
      <c r="X313" s="23">
        <f t="shared" si="17"/>
        <v>0</v>
      </c>
      <c r="Y313" s="23">
        <f t="shared" si="18"/>
        <v>0</v>
      </c>
      <c r="Z313" s="1"/>
      <c r="AA313" s="1"/>
    </row>
    <row r="314" spans="1:27" x14ac:dyDescent="0.25">
      <c r="A314" s="1" t="s">
        <v>433</v>
      </c>
      <c r="B314" s="1">
        <v>10</v>
      </c>
      <c r="C314" s="1" t="s">
        <v>5</v>
      </c>
      <c r="D314" s="2" t="s">
        <v>562</v>
      </c>
      <c r="E314" s="1" t="s">
        <v>548</v>
      </c>
      <c r="F314" s="1" t="s">
        <v>548</v>
      </c>
      <c r="G314" s="3" t="s">
        <v>1761</v>
      </c>
      <c r="I314" s="5" t="s">
        <v>1762</v>
      </c>
      <c r="M314" s="1" t="s">
        <v>946</v>
      </c>
      <c r="N314" s="1">
        <v>1</v>
      </c>
      <c r="O314" s="1" t="s">
        <v>426</v>
      </c>
      <c r="P314" s="1">
        <v>1</v>
      </c>
      <c r="S314" s="1">
        <v>1</v>
      </c>
      <c r="V314" s="4">
        <f t="shared" si="19"/>
        <v>0</v>
      </c>
      <c r="X314" s="23">
        <f t="shared" si="17"/>
        <v>0</v>
      </c>
      <c r="Y314" s="23">
        <f t="shared" si="18"/>
        <v>0</v>
      </c>
    </row>
    <row r="315" spans="1:27" x14ac:dyDescent="0.25">
      <c r="A315" s="1" t="s">
        <v>433</v>
      </c>
      <c r="B315" s="1">
        <v>10</v>
      </c>
      <c r="C315" s="1" t="s">
        <v>200</v>
      </c>
      <c r="D315" s="2" t="s">
        <v>562</v>
      </c>
      <c r="E315" s="1" t="s">
        <v>548</v>
      </c>
      <c r="F315" s="1" t="s">
        <v>548</v>
      </c>
      <c r="G315" s="3" t="s">
        <v>2414</v>
      </c>
      <c r="I315" s="5" t="s">
        <v>2413</v>
      </c>
      <c r="M315" s="1" t="s">
        <v>946</v>
      </c>
      <c r="N315" s="1">
        <v>10</v>
      </c>
      <c r="O315" s="1" t="s">
        <v>714</v>
      </c>
      <c r="P315" s="1">
        <v>1</v>
      </c>
      <c r="S315" s="1">
        <v>1</v>
      </c>
      <c r="V315" s="4">
        <f t="shared" si="19"/>
        <v>0</v>
      </c>
      <c r="X315" s="23">
        <f t="shared" si="17"/>
        <v>0</v>
      </c>
      <c r="Y315" s="23">
        <f t="shared" si="18"/>
        <v>0</v>
      </c>
    </row>
    <row r="316" spans="1:27" x14ac:dyDescent="0.25">
      <c r="A316" s="1" t="s">
        <v>433</v>
      </c>
      <c r="E316" s="1" t="s">
        <v>548</v>
      </c>
      <c r="F316" s="1" t="s">
        <v>548</v>
      </c>
      <c r="G316" s="3" t="s">
        <v>2592</v>
      </c>
      <c r="I316" s="5" t="s">
        <v>2591</v>
      </c>
      <c r="M316" s="1" t="s">
        <v>946</v>
      </c>
      <c r="N316" s="1">
        <v>1</v>
      </c>
      <c r="O316" s="1" t="s">
        <v>426</v>
      </c>
      <c r="P316" s="1">
        <v>1</v>
      </c>
      <c r="V316" s="4">
        <f t="shared" si="19"/>
        <v>0</v>
      </c>
      <c r="X316" s="23">
        <f t="shared" si="17"/>
        <v>0</v>
      </c>
      <c r="Y316" s="23">
        <f t="shared" si="18"/>
        <v>0</v>
      </c>
    </row>
    <row r="317" spans="1:27" x14ac:dyDescent="0.25">
      <c r="A317" s="1" t="s">
        <v>433</v>
      </c>
      <c r="E317" s="1" t="s">
        <v>548</v>
      </c>
      <c r="F317" s="1" t="s">
        <v>548</v>
      </c>
      <c r="G317" s="3" t="s">
        <v>2593</v>
      </c>
      <c r="I317" s="5" t="s">
        <v>2594</v>
      </c>
      <c r="M317" s="1" t="s">
        <v>946</v>
      </c>
      <c r="N317" s="1">
        <v>1</v>
      </c>
      <c r="O317" s="1" t="s">
        <v>426</v>
      </c>
      <c r="P317" s="1">
        <v>1</v>
      </c>
      <c r="V317" s="4">
        <f t="shared" si="19"/>
        <v>0</v>
      </c>
      <c r="X317" s="23">
        <f t="shared" si="17"/>
        <v>0</v>
      </c>
      <c r="Y317" s="23">
        <f t="shared" si="18"/>
        <v>0</v>
      </c>
    </row>
    <row r="318" spans="1:27" x14ac:dyDescent="0.25">
      <c r="A318" s="1" t="s">
        <v>433</v>
      </c>
      <c r="B318" s="42">
        <v>14</v>
      </c>
      <c r="C318" s="42" t="s">
        <v>5</v>
      </c>
      <c r="D318" s="41" t="s">
        <v>448</v>
      </c>
      <c r="E318" s="1" t="s">
        <v>488</v>
      </c>
      <c r="F318" s="1" t="s">
        <v>488</v>
      </c>
      <c r="G318" s="3" t="s">
        <v>490</v>
      </c>
      <c r="I318" s="15" t="s">
        <v>489</v>
      </c>
      <c r="J318" s="15"/>
      <c r="K318" s="5" t="s">
        <v>2605</v>
      </c>
      <c r="M318" s="1" t="s">
        <v>429</v>
      </c>
      <c r="N318" s="1">
        <v>1</v>
      </c>
      <c r="O318" s="1" t="s">
        <v>479</v>
      </c>
      <c r="P318" s="1">
        <v>1</v>
      </c>
      <c r="R318" s="1" t="s">
        <v>424</v>
      </c>
      <c r="S318" s="1">
        <f>N318*P318</f>
        <v>1</v>
      </c>
      <c r="V318" s="4">
        <f t="shared" ref="V318:V325" si="20">U318*N318</f>
        <v>0</v>
      </c>
      <c r="X318" s="23">
        <f t="shared" ref="X318:X359" si="21">U318*(1-W318)</f>
        <v>0</v>
      </c>
      <c r="Y318" s="23">
        <f t="shared" ref="Y318:Y359" si="22">X318*N318</f>
        <v>0</v>
      </c>
    </row>
    <row r="319" spans="1:27" x14ac:dyDescent="0.25">
      <c r="A319" s="1" t="s">
        <v>433</v>
      </c>
      <c r="B319" s="41" t="s">
        <v>437</v>
      </c>
      <c r="C319" s="42" t="s">
        <v>200</v>
      </c>
      <c r="D319" s="41" t="s">
        <v>437</v>
      </c>
      <c r="E319" s="1" t="s">
        <v>513</v>
      </c>
      <c r="F319" s="1" t="s">
        <v>513</v>
      </c>
      <c r="G319" s="3" t="s">
        <v>1728</v>
      </c>
      <c r="I319" s="15" t="s">
        <v>514</v>
      </c>
      <c r="J319" s="15"/>
      <c r="K319" s="5" t="s">
        <v>2605</v>
      </c>
      <c r="L319" s="1" t="s">
        <v>142</v>
      </c>
      <c r="M319" s="1" t="s">
        <v>541</v>
      </c>
      <c r="N319" s="1">
        <v>1</v>
      </c>
      <c r="O319" s="1" t="s">
        <v>426</v>
      </c>
      <c r="P319" s="1">
        <v>1</v>
      </c>
      <c r="R319" s="1" t="s">
        <v>501</v>
      </c>
      <c r="S319" s="1">
        <f>N319*P319</f>
        <v>1</v>
      </c>
      <c r="V319" s="4">
        <f t="shared" si="20"/>
        <v>0</v>
      </c>
      <c r="X319" s="23">
        <f t="shared" si="21"/>
        <v>0</v>
      </c>
      <c r="Y319" s="23">
        <f t="shared" si="22"/>
        <v>0</v>
      </c>
    </row>
    <row r="320" spans="1:27" x14ac:dyDescent="0.25">
      <c r="A320" s="1" t="s">
        <v>433</v>
      </c>
      <c r="B320" s="41" t="s">
        <v>437</v>
      </c>
      <c r="C320" s="42" t="s">
        <v>200</v>
      </c>
      <c r="D320" s="41" t="s">
        <v>436</v>
      </c>
      <c r="E320" s="1" t="s">
        <v>513</v>
      </c>
      <c r="F320" s="1" t="s">
        <v>513</v>
      </c>
      <c r="I320" s="15" t="s">
        <v>3150</v>
      </c>
      <c r="J320" s="15"/>
      <c r="K320" s="5" t="s">
        <v>2601</v>
      </c>
      <c r="L320" s="1" t="s">
        <v>142</v>
      </c>
      <c r="M320" s="1" t="s">
        <v>541</v>
      </c>
      <c r="N320" s="1">
        <v>1</v>
      </c>
      <c r="O320" s="1" t="s">
        <v>426</v>
      </c>
      <c r="P320" s="1">
        <v>1</v>
      </c>
      <c r="R320" s="1" t="s">
        <v>501</v>
      </c>
      <c r="S320" s="1">
        <f>N320*P320</f>
        <v>1</v>
      </c>
      <c r="X320" s="23">
        <v>12</v>
      </c>
      <c r="Y320" s="23">
        <f t="shared" ref="Y320:Y321" si="23">X320*N320</f>
        <v>12</v>
      </c>
    </row>
    <row r="321" spans="1:27" x14ac:dyDescent="0.25">
      <c r="A321" s="1" t="s">
        <v>433</v>
      </c>
      <c r="B321" s="41" t="s">
        <v>437</v>
      </c>
      <c r="C321" s="42" t="s">
        <v>200</v>
      </c>
      <c r="D321" s="41" t="s">
        <v>436</v>
      </c>
      <c r="E321" s="1" t="s">
        <v>513</v>
      </c>
      <c r="F321" s="1" t="s">
        <v>513</v>
      </c>
      <c r="I321" s="15" t="s">
        <v>3151</v>
      </c>
      <c r="J321" s="15" t="s">
        <v>3152</v>
      </c>
      <c r="K321" s="5" t="s">
        <v>2601</v>
      </c>
      <c r="L321" s="1" t="s">
        <v>142</v>
      </c>
      <c r="M321" s="1" t="s">
        <v>541</v>
      </c>
      <c r="N321" s="1">
        <v>1</v>
      </c>
      <c r="O321" s="1" t="s">
        <v>426</v>
      </c>
      <c r="P321" s="1">
        <v>1</v>
      </c>
      <c r="R321" s="1" t="s">
        <v>501</v>
      </c>
      <c r="S321" s="1">
        <f>N321*P321</f>
        <v>1</v>
      </c>
      <c r="X321" s="23">
        <v>25</v>
      </c>
      <c r="Y321" s="23">
        <f t="shared" si="23"/>
        <v>25</v>
      </c>
    </row>
    <row r="322" spans="1:27" x14ac:dyDescent="0.25">
      <c r="A322" s="1" t="s">
        <v>433</v>
      </c>
      <c r="B322" s="1">
        <v>15</v>
      </c>
      <c r="C322" s="1" t="s">
        <v>142</v>
      </c>
      <c r="D322" s="2" t="s">
        <v>436</v>
      </c>
      <c r="E322" s="1" t="s">
        <v>1737</v>
      </c>
      <c r="F322" s="1" t="s">
        <v>455</v>
      </c>
      <c r="G322" s="3" t="s">
        <v>459</v>
      </c>
      <c r="I322" s="15" t="s">
        <v>456</v>
      </c>
      <c r="J322" s="15"/>
      <c r="K322" s="5" t="s">
        <v>2711</v>
      </c>
      <c r="M322" s="1" t="s">
        <v>457</v>
      </c>
      <c r="N322" s="1">
        <v>6</v>
      </c>
      <c r="O322" s="1" t="s">
        <v>458</v>
      </c>
      <c r="P322" s="1">
        <v>6</v>
      </c>
      <c r="R322" s="1">
        <v>6</v>
      </c>
      <c r="S322" s="1">
        <v>1</v>
      </c>
      <c r="V322" s="4">
        <f t="shared" si="20"/>
        <v>0</v>
      </c>
      <c r="X322" s="23">
        <f t="shared" si="21"/>
        <v>0</v>
      </c>
      <c r="Y322" s="23">
        <f t="shared" si="22"/>
        <v>0</v>
      </c>
    </row>
    <row r="323" spans="1:27" s="16" customFormat="1" x14ac:dyDescent="0.25">
      <c r="A323" s="1" t="s">
        <v>433</v>
      </c>
      <c r="B323" s="1">
        <v>15</v>
      </c>
      <c r="C323" s="1" t="s">
        <v>142</v>
      </c>
      <c r="D323" s="2" t="s">
        <v>436</v>
      </c>
      <c r="E323" s="1" t="s">
        <v>1737</v>
      </c>
      <c r="F323" s="1" t="s">
        <v>455</v>
      </c>
      <c r="G323" s="3" t="s">
        <v>459</v>
      </c>
      <c r="H323" s="1"/>
      <c r="I323" s="15" t="s">
        <v>456</v>
      </c>
      <c r="J323" s="15"/>
      <c r="K323" s="5" t="s">
        <v>2650</v>
      </c>
      <c r="L323" s="1"/>
      <c r="M323" s="1" t="s">
        <v>457</v>
      </c>
      <c r="N323" s="1">
        <v>2</v>
      </c>
      <c r="O323" s="1" t="s">
        <v>458</v>
      </c>
      <c r="P323" s="1">
        <v>6</v>
      </c>
      <c r="Q323" s="1"/>
      <c r="R323" s="1">
        <v>6</v>
      </c>
      <c r="S323" s="1">
        <v>1</v>
      </c>
      <c r="T323" s="1"/>
      <c r="U323" s="4"/>
      <c r="V323" s="4">
        <f t="shared" si="20"/>
        <v>0</v>
      </c>
      <c r="W323" s="33"/>
      <c r="X323" s="23">
        <f t="shared" si="21"/>
        <v>0</v>
      </c>
      <c r="Y323" s="23">
        <f t="shared" si="22"/>
        <v>0</v>
      </c>
      <c r="Z323" s="1"/>
      <c r="AA323" s="1"/>
    </row>
    <row r="324" spans="1:27" x14ac:dyDescent="0.25">
      <c r="A324" s="1" t="s">
        <v>433</v>
      </c>
      <c r="B324" s="1">
        <v>15</v>
      </c>
      <c r="C324" s="1" t="s">
        <v>5</v>
      </c>
      <c r="D324" s="2" t="s">
        <v>436</v>
      </c>
      <c r="E324" s="1" t="s">
        <v>1737</v>
      </c>
      <c r="F324" s="1" t="s">
        <v>1737</v>
      </c>
      <c r="G324" s="3" t="s">
        <v>1738</v>
      </c>
      <c r="I324" s="15" t="s">
        <v>423</v>
      </c>
      <c r="J324" s="15"/>
      <c r="K324" s="5" t="s">
        <v>2711</v>
      </c>
      <c r="M324" s="1" t="s">
        <v>429</v>
      </c>
      <c r="N324" s="1">
        <v>2</v>
      </c>
      <c r="O324" s="1" t="s">
        <v>478</v>
      </c>
      <c r="P324" s="1">
        <v>1</v>
      </c>
      <c r="R324" s="1" t="s">
        <v>415</v>
      </c>
      <c r="S324" s="1">
        <f>N324*P324</f>
        <v>2</v>
      </c>
      <c r="V324" s="4">
        <f t="shared" si="20"/>
        <v>0</v>
      </c>
      <c r="X324" s="23">
        <f t="shared" si="21"/>
        <v>0</v>
      </c>
      <c r="Y324" s="23">
        <f t="shared" si="22"/>
        <v>0</v>
      </c>
    </row>
    <row r="325" spans="1:27" x14ac:dyDescent="0.25">
      <c r="A325" s="1" t="s">
        <v>433</v>
      </c>
      <c r="B325" s="1">
        <v>14</v>
      </c>
      <c r="C325" s="1" t="s">
        <v>38</v>
      </c>
      <c r="D325" s="2" t="s">
        <v>453</v>
      </c>
      <c r="E325" s="1" t="s">
        <v>1737</v>
      </c>
      <c r="F325" s="1" t="s">
        <v>483</v>
      </c>
      <c r="G325" s="3" t="s">
        <v>487</v>
      </c>
      <c r="I325" s="15" t="s">
        <v>484</v>
      </c>
      <c r="J325" s="15"/>
      <c r="K325" s="5" t="s">
        <v>2711</v>
      </c>
      <c r="M325" s="1" t="s">
        <v>429</v>
      </c>
      <c r="N325" s="1">
        <v>1</v>
      </c>
      <c r="O325" s="1" t="s">
        <v>485</v>
      </c>
      <c r="P325" s="1">
        <v>1</v>
      </c>
      <c r="R325" s="1" t="s">
        <v>486</v>
      </c>
      <c r="S325" s="1">
        <f>N325*P325</f>
        <v>1</v>
      </c>
      <c r="V325" s="4">
        <f t="shared" si="20"/>
        <v>0</v>
      </c>
      <c r="X325" s="23">
        <f t="shared" si="21"/>
        <v>0</v>
      </c>
      <c r="Y325" s="23">
        <f t="shared" si="22"/>
        <v>0</v>
      </c>
    </row>
    <row r="326" spans="1:27" x14ac:dyDescent="0.25">
      <c r="A326" s="1" t="s">
        <v>433</v>
      </c>
      <c r="B326" s="1">
        <v>12</v>
      </c>
      <c r="C326" s="1" t="s">
        <v>71</v>
      </c>
      <c r="D326" s="1">
        <v>10</v>
      </c>
      <c r="E326" s="1" t="s">
        <v>493</v>
      </c>
      <c r="F326" s="1" t="s">
        <v>493</v>
      </c>
      <c r="G326" s="3" t="s">
        <v>692</v>
      </c>
      <c r="I326" s="5" t="s">
        <v>691</v>
      </c>
      <c r="M326" s="1" t="s">
        <v>457</v>
      </c>
      <c r="N326" s="1">
        <v>59</v>
      </c>
      <c r="O326" s="1" t="s">
        <v>426</v>
      </c>
      <c r="P326" s="1">
        <v>100</v>
      </c>
      <c r="R326" s="1" t="s">
        <v>606</v>
      </c>
      <c r="S326" s="1">
        <v>1</v>
      </c>
      <c r="V326" s="4">
        <f t="shared" ref="V326:V379" si="24">U326*N326</f>
        <v>0</v>
      </c>
      <c r="X326" s="23">
        <f t="shared" si="21"/>
        <v>0</v>
      </c>
      <c r="Y326" s="23">
        <f t="shared" si="22"/>
        <v>0</v>
      </c>
    </row>
    <row r="327" spans="1:27" x14ac:dyDescent="0.25">
      <c r="A327" s="1" t="s">
        <v>433</v>
      </c>
      <c r="B327" s="1">
        <v>12</v>
      </c>
      <c r="C327" s="1" t="s">
        <v>71</v>
      </c>
      <c r="D327" s="1">
        <v>10</v>
      </c>
      <c r="E327" s="1" t="s">
        <v>493</v>
      </c>
      <c r="F327" s="1" t="s">
        <v>493</v>
      </c>
      <c r="G327" s="3" t="s">
        <v>700</v>
      </c>
      <c r="I327" s="5" t="s">
        <v>699</v>
      </c>
      <c r="M327" s="1" t="s">
        <v>457</v>
      </c>
      <c r="N327" s="1">
        <v>60</v>
      </c>
      <c r="O327" s="1" t="s">
        <v>426</v>
      </c>
      <c r="P327" s="1">
        <v>100</v>
      </c>
      <c r="R327" s="1" t="s">
        <v>606</v>
      </c>
      <c r="S327" s="1">
        <v>1</v>
      </c>
      <c r="V327" s="4">
        <f t="shared" si="24"/>
        <v>0</v>
      </c>
      <c r="X327" s="23">
        <f t="shared" si="21"/>
        <v>0</v>
      </c>
      <c r="Y327" s="23">
        <f t="shared" si="22"/>
        <v>0</v>
      </c>
    </row>
    <row r="328" spans="1:27" x14ac:dyDescent="0.25">
      <c r="A328" s="1" t="s">
        <v>433</v>
      </c>
      <c r="B328" s="1">
        <v>12</v>
      </c>
      <c r="C328" s="1" t="s">
        <v>71</v>
      </c>
      <c r="D328" s="1">
        <v>10</v>
      </c>
      <c r="E328" s="1" t="s">
        <v>493</v>
      </c>
      <c r="F328" s="1" t="s">
        <v>493</v>
      </c>
      <c r="G328" s="3" t="s">
        <v>698</v>
      </c>
      <c r="I328" s="5" t="s">
        <v>697</v>
      </c>
      <c r="M328" s="1" t="s">
        <v>457</v>
      </c>
      <c r="N328" s="1">
        <v>61</v>
      </c>
      <c r="O328" s="1" t="s">
        <v>426</v>
      </c>
      <c r="P328" s="1">
        <v>100</v>
      </c>
      <c r="R328" s="1" t="s">
        <v>606</v>
      </c>
      <c r="S328" s="1">
        <v>1</v>
      </c>
      <c r="V328" s="4">
        <f t="shared" si="24"/>
        <v>0</v>
      </c>
      <c r="X328" s="23">
        <f t="shared" si="21"/>
        <v>0</v>
      </c>
      <c r="Y328" s="23">
        <f t="shared" si="22"/>
        <v>0</v>
      </c>
    </row>
    <row r="329" spans="1:27" x14ac:dyDescent="0.25">
      <c r="A329" s="1" t="s">
        <v>433</v>
      </c>
      <c r="B329" s="1">
        <v>12</v>
      </c>
      <c r="C329" s="1" t="s">
        <v>71</v>
      </c>
      <c r="D329" s="1">
        <v>10</v>
      </c>
      <c r="E329" s="1" t="s">
        <v>493</v>
      </c>
      <c r="F329" s="1" t="s">
        <v>493</v>
      </c>
      <c r="G329" s="3" t="s">
        <v>696</v>
      </c>
      <c r="I329" s="5" t="s">
        <v>695</v>
      </c>
      <c r="M329" s="1" t="s">
        <v>457</v>
      </c>
      <c r="N329" s="1">
        <v>63</v>
      </c>
      <c r="O329" s="1" t="s">
        <v>426</v>
      </c>
      <c r="P329" s="1">
        <v>100</v>
      </c>
      <c r="R329" s="1" t="s">
        <v>606</v>
      </c>
      <c r="S329" s="1">
        <v>1</v>
      </c>
      <c r="V329" s="4">
        <f t="shared" si="24"/>
        <v>0</v>
      </c>
      <c r="X329" s="23">
        <f t="shared" si="21"/>
        <v>0</v>
      </c>
      <c r="Y329" s="23">
        <f t="shared" si="22"/>
        <v>0</v>
      </c>
    </row>
    <row r="330" spans="1:27" x14ac:dyDescent="0.25">
      <c r="A330" s="1" t="s">
        <v>433</v>
      </c>
      <c r="B330" s="1">
        <v>12</v>
      </c>
      <c r="C330" s="1" t="s">
        <v>71</v>
      </c>
      <c r="D330" s="1">
        <v>10</v>
      </c>
      <c r="E330" s="1" t="s">
        <v>493</v>
      </c>
      <c r="F330" s="1" t="s">
        <v>493</v>
      </c>
      <c r="G330" s="3" t="s">
        <v>694</v>
      </c>
      <c r="I330" s="5" t="s">
        <v>693</v>
      </c>
      <c r="M330" s="1" t="s">
        <v>457</v>
      </c>
      <c r="N330" s="1">
        <v>59</v>
      </c>
      <c r="O330" s="1" t="s">
        <v>426</v>
      </c>
      <c r="P330" s="1">
        <v>100</v>
      </c>
      <c r="R330" s="1" t="s">
        <v>606</v>
      </c>
      <c r="S330" s="1">
        <v>1</v>
      </c>
      <c r="V330" s="4">
        <f t="shared" si="24"/>
        <v>0</v>
      </c>
      <c r="X330" s="23">
        <f t="shared" si="21"/>
        <v>0</v>
      </c>
      <c r="Y330" s="23">
        <f t="shared" si="22"/>
        <v>0</v>
      </c>
    </row>
    <row r="331" spans="1:27" x14ac:dyDescent="0.25">
      <c r="A331" s="1" t="s">
        <v>433</v>
      </c>
      <c r="B331" s="1">
        <v>12</v>
      </c>
      <c r="C331" s="1" t="s">
        <v>71</v>
      </c>
      <c r="D331" s="1">
        <v>11</v>
      </c>
      <c r="E331" s="1" t="s">
        <v>493</v>
      </c>
      <c r="F331" s="1" t="s">
        <v>493</v>
      </c>
      <c r="G331" s="3" t="s">
        <v>701</v>
      </c>
      <c r="I331" s="5" t="s">
        <v>702</v>
      </c>
      <c r="M331" s="1" t="s">
        <v>457</v>
      </c>
      <c r="N331" s="1">
        <v>451</v>
      </c>
      <c r="O331" s="1" t="s">
        <v>426</v>
      </c>
      <c r="P331" s="1">
        <v>500</v>
      </c>
      <c r="R331" s="1" t="s">
        <v>629</v>
      </c>
      <c r="S331" s="1">
        <v>1</v>
      </c>
      <c r="V331" s="4">
        <f t="shared" si="24"/>
        <v>0</v>
      </c>
      <c r="X331" s="23">
        <f t="shared" si="21"/>
        <v>0</v>
      </c>
      <c r="Y331" s="23">
        <f t="shared" si="22"/>
        <v>0</v>
      </c>
    </row>
    <row r="332" spans="1:27" x14ac:dyDescent="0.25">
      <c r="A332" s="1" t="s">
        <v>433</v>
      </c>
      <c r="B332" s="1">
        <v>12</v>
      </c>
      <c r="C332" s="1" t="s">
        <v>71</v>
      </c>
      <c r="D332" s="1">
        <v>11</v>
      </c>
      <c r="E332" s="1" t="s">
        <v>493</v>
      </c>
      <c r="F332" s="1" t="s">
        <v>493</v>
      </c>
      <c r="G332" s="3" t="s">
        <v>704</v>
      </c>
      <c r="I332" s="5" t="s">
        <v>703</v>
      </c>
      <c r="M332" s="1" t="s">
        <v>457</v>
      </c>
      <c r="N332" s="1">
        <v>476</v>
      </c>
      <c r="O332" s="1" t="s">
        <v>426</v>
      </c>
      <c r="P332" s="1">
        <v>500</v>
      </c>
      <c r="R332" s="1" t="s">
        <v>629</v>
      </c>
      <c r="S332" s="1">
        <v>1</v>
      </c>
      <c r="V332" s="4">
        <f t="shared" si="24"/>
        <v>0</v>
      </c>
      <c r="X332" s="23">
        <f t="shared" si="21"/>
        <v>0</v>
      </c>
      <c r="Y332" s="23">
        <f t="shared" si="22"/>
        <v>0</v>
      </c>
    </row>
    <row r="333" spans="1:27" x14ac:dyDescent="0.25">
      <c r="A333" s="1" t="s">
        <v>433</v>
      </c>
      <c r="B333" s="1">
        <v>12</v>
      </c>
      <c r="C333" s="1" t="s">
        <v>71</v>
      </c>
      <c r="D333" s="1">
        <v>11</v>
      </c>
      <c r="E333" s="1" t="s">
        <v>493</v>
      </c>
      <c r="F333" s="1" t="s">
        <v>493</v>
      </c>
      <c r="G333" s="3" t="s">
        <v>709</v>
      </c>
      <c r="I333" s="5" t="s">
        <v>710</v>
      </c>
      <c r="M333" s="1" t="s">
        <v>457</v>
      </c>
      <c r="N333" s="1">
        <v>63</v>
      </c>
      <c r="O333" s="1" t="s">
        <v>426</v>
      </c>
      <c r="P333" s="1">
        <v>100</v>
      </c>
      <c r="R333" s="1" t="s">
        <v>606</v>
      </c>
      <c r="S333" s="1">
        <v>1</v>
      </c>
      <c r="V333" s="4">
        <f t="shared" si="24"/>
        <v>0</v>
      </c>
      <c r="X333" s="23">
        <f t="shared" si="21"/>
        <v>0</v>
      </c>
      <c r="Y333" s="23">
        <f t="shared" si="22"/>
        <v>0</v>
      </c>
    </row>
    <row r="334" spans="1:27" x14ac:dyDescent="0.25">
      <c r="A334" s="1" t="s">
        <v>433</v>
      </c>
      <c r="B334" s="1">
        <v>12</v>
      </c>
      <c r="C334" s="1" t="s">
        <v>71</v>
      </c>
      <c r="D334" s="1">
        <v>11</v>
      </c>
      <c r="E334" s="1" t="s">
        <v>493</v>
      </c>
      <c r="F334" s="1" t="s">
        <v>493</v>
      </c>
      <c r="G334" s="3" t="s">
        <v>707</v>
      </c>
      <c r="I334" s="5" t="s">
        <v>708</v>
      </c>
      <c r="M334" s="1" t="s">
        <v>457</v>
      </c>
      <c r="N334" s="1">
        <v>50</v>
      </c>
      <c r="O334" s="1" t="s">
        <v>426</v>
      </c>
      <c r="P334" s="1">
        <v>100</v>
      </c>
      <c r="R334" s="1" t="s">
        <v>606</v>
      </c>
      <c r="S334" s="1">
        <v>1</v>
      </c>
      <c r="V334" s="4">
        <f t="shared" si="24"/>
        <v>0</v>
      </c>
      <c r="X334" s="23">
        <f t="shared" si="21"/>
        <v>0</v>
      </c>
      <c r="Y334" s="23">
        <f t="shared" si="22"/>
        <v>0</v>
      </c>
    </row>
    <row r="335" spans="1:27" x14ac:dyDescent="0.25">
      <c r="A335" s="1" t="s">
        <v>433</v>
      </c>
      <c r="B335" s="1">
        <v>12</v>
      </c>
      <c r="C335" s="1" t="s">
        <v>71</v>
      </c>
      <c r="D335" s="1">
        <v>11</v>
      </c>
      <c r="E335" s="1" t="s">
        <v>493</v>
      </c>
      <c r="F335" s="1" t="s">
        <v>493</v>
      </c>
      <c r="G335" s="3" t="s">
        <v>706</v>
      </c>
      <c r="I335" s="5" t="s">
        <v>705</v>
      </c>
      <c r="M335" s="1" t="s">
        <v>457</v>
      </c>
      <c r="N335" s="1">
        <v>60</v>
      </c>
      <c r="O335" s="1" t="s">
        <v>426</v>
      </c>
      <c r="P335" s="1">
        <v>100</v>
      </c>
      <c r="R335" s="1" t="s">
        <v>606</v>
      </c>
      <c r="S335" s="1">
        <v>1</v>
      </c>
      <c r="V335" s="4">
        <f t="shared" si="24"/>
        <v>0</v>
      </c>
      <c r="X335" s="23">
        <f t="shared" si="21"/>
        <v>0</v>
      </c>
      <c r="Y335" s="23">
        <f t="shared" si="22"/>
        <v>0</v>
      </c>
    </row>
    <row r="336" spans="1:27" x14ac:dyDescent="0.25">
      <c r="A336" s="1" t="s">
        <v>433</v>
      </c>
      <c r="B336" s="1">
        <v>13</v>
      </c>
      <c r="C336" s="1" t="s">
        <v>142</v>
      </c>
      <c r="D336" s="2" t="s">
        <v>436</v>
      </c>
      <c r="E336" s="1" t="s">
        <v>493</v>
      </c>
      <c r="F336" s="1" t="s">
        <v>493</v>
      </c>
      <c r="G336" s="3" t="s">
        <v>495</v>
      </c>
      <c r="I336" s="5" t="s">
        <v>494</v>
      </c>
      <c r="M336" s="1" t="s">
        <v>502</v>
      </c>
      <c r="N336" s="1">
        <v>3</v>
      </c>
      <c r="O336" s="1" t="s">
        <v>426</v>
      </c>
      <c r="P336" s="1">
        <v>1</v>
      </c>
      <c r="R336" s="1" t="s">
        <v>501</v>
      </c>
      <c r="S336" s="1">
        <f>N336*P336</f>
        <v>3</v>
      </c>
      <c r="V336" s="4">
        <f t="shared" si="24"/>
        <v>0</v>
      </c>
      <c r="X336" s="23">
        <f t="shared" si="21"/>
        <v>0</v>
      </c>
      <c r="Y336" s="23">
        <f t="shared" si="22"/>
        <v>0</v>
      </c>
    </row>
    <row r="337" spans="1:25" x14ac:dyDescent="0.25">
      <c r="A337" s="1" t="s">
        <v>433</v>
      </c>
      <c r="B337" s="1">
        <v>12</v>
      </c>
      <c r="C337" s="1" t="s">
        <v>5</v>
      </c>
      <c r="D337" s="2" t="s">
        <v>436</v>
      </c>
      <c r="E337" s="1" t="s">
        <v>493</v>
      </c>
      <c r="G337" s="3" t="s">
        <v>943</v>
      </c>
      <c r="I337" s="5" t="s">
        <v>581</v>
      </c>
      <c r="M337" s="1" t="s">
        <v>457</v>
      </c>
      <c r="N337" s="1">
        <v>15</v>
      </c>
      <c r="O337" s="1" t="s">
        <v>584</v>
      </c>
      <c r="P337" s="1">
        <v>1</v>
      </c>
      <c r="R337" s="1" t="s">
        <v>592</v>
      </c>
      <c r="S337" s="1">
        <f>N337*P337</f>
        <v>15</v>
      </c>
      <c r="V337" s="4">
        <f t="shared" si="24"/>
        <v>0</v>
      </c>
      <c r="X337" s="23">
        <f t="shared" si="21"/>
        <v>0</v>
      </c>
      <c r="Y337" s="23">
        <f t="shared" si="22"/>
        <v>0</v>
      </c>
    </row>
    <row r="338" spans="1:25" x14ac:dyDescent="0.25">
      <c r="A338" s="1" t="s">
        <v>433</v>
      </c>
      <c r="B338" s="1">
        <v>13</v>
      </c>
      <c r="C338" s="1" t="s">
        <v>5</v>
      </c>
      <c r="D338" s="2" t="s">
        <v>436</v>
      </c>
      <c r="E338" s="1" t="s">
        <v>493</v>
      </c>
      <c r="F338" s="1" t="s">
        <v>493</v>
      </c>
      <c r="G338" s="3" t="s">
        <v>504</v>
      </c>
      <c r="I338" s="5" t="s">
        <v>503</v>
      </c>
      <c r="M338" s="1" t="s">
        <v>541</v>
      </c>
      <c r="N338" s="1">
        <v>6</v>
      </c>
      <c r="O338" s="1" t="s">
        <v>426</v>
      </c>
      <c r="P338" s="1">
        <v>10</v>
      </c>
      <c r="R338" s="1" t="s">
        <v>497</v>
      </c>
      <c r="S338" s="1">
        <f>N338*P338</f>
        <v>60</v>
      </c>
      <c r="V338" s="4">
        <f t="shared" si="24"/>
        <v>0</v>
      </c>
      <c r="X338" s="23">
        <f t="shared" si="21"/>
        <v>0</v>
      </c>
      <c r="Y338" s="23">
        <f t="shared" si="22"/>
        <v>0</v>
      </c>
    </row>
    <row r="339" spans="1:25" x14ac:dyDescent="0.25">
      <c r="A339" s="1" t="s">
        <v>433</v>
      </c>
      <c r="B339" s="1">
        <v>12</v>
      </c>
      <c r="C339" s="1" t="s">
        <v>71</v>
      </c>
      <c r="D339" s="2" t="s">
        <v>436</v>
      </c>
      <c r="E339" s="1" t="s">
        <v>493</v>
      </c>
      <c r="F339" s="1" t="s">
        <v>493</v>
      </c>
      <c r="G339" s="3" t="s">
        <v>620</v>
      </c>
      <c r="I339" s="5" t="s">
        <v>619</v>
      </c>
      <c r="M339" s="1" t="s">
        <v>457</v>
      </c>
      <c r="N339" s="1">
        <v>33</v>
      </c>
      <c r="O339" s="1" t="s">
        <v>426</v>
      </c>
      <c r="P339" s="1">
        <v>100</v>
      </c>
      <c r="R339" s="1" t="s">
        <v>606</v>
      </c>
      <c r="S339" s="1">
        <v>1</v>
      </c>
      <c r="V339" s="4">
        <f t="shared" si="24"/>
        <v>0</v>
      </c>
      <c r="X339" s="23">
        <f t="shared" si="21"/>
        <v>0</v>
      </c>
      <c r="Y339" s="23">
        <f t="shared" si="22"/>
        <v>0</v>
      </c>
    </row>
    <row r="340" spans="1:25" x14ac:dyDescent="0.25">
      <c r="A340" s="1" t="s">
        <v>433</v>
      </c>
      <c r="B340" s="1">
        <v>12</v>
      </c>
      <c r="C340" s="1" t="s">
        <v>71</v>
      </c>
      <c r="D340" s="2" t="s">
        <v>436</v>
      </c>
      <c r="E340" s="1" t="s">
        <v>493</v>
      </c>
      <c r="F340" s="1" t="s">
        <v>493</v>
      </c>
      <c r="G340" s="3" t="s">
        <v>618</v>
      </c>
      <c r="I340" s="5" t="s">
        <v>617</v>
      </c>
      <c r="M340" s="1" t="s">
        <v>457</v>
      </c>
      <c r="N340" s="1">
        <v>59</v>
      </c>
      <c r="O340" s="1" t="s">
        <v>426</v>
      </c>
      <c r="P340" s="1">
        <v>100</v>
      </c>
      <c r="R340" s="1" t="s">
        <v>606</v>
      </c>
      <c r="S340" s="1">
        <v>1</v>
      </c>
      <c r="V340" s="4">
        <f t="shared" si="24"/>
        <v>0</v>
      </c>
      <c r="X340" s="23">
        <f t="shared" si="21"/>
        <v>0</v>
      </c>
      <c r="Y340" s="23">
        <f t="shared" si="22"/>
        <v>0</v>
      </c>
    </row>
    <row r="341" spans="1:25" x14ac:dyDescent="0.25">
      <c r="A341" s="1" t="s">
        <v>433</v>
      </c>
      <c r="B341" s="1">
        <v>12</v>
      </c>
      <c r="C341" s="1" t="s">
        <v>71</v>
      </c>
      <c r="D341" s="2" t="s">
        <v>436</v>
      </c>
      <c r="E341" s="1" t="s">
        <v>493</v>
      </c>
      <c r="F341" s="1" t="s">
        <v>493</v>
      </c>
      <c r="G341" s="3" t="s">
        <v>616</v>
      </c>
      <c r="I341" s="5" t="s">
        <v>615</v>
      </c>
      <c r="M341" s="1" t="s">
        <v>457</v>
      </c>
      <c r="N341" s="1">
        <v>60</v>
      </c>
      <c r="O341" s="1" t="s">
        <v>426</v>
      </c>
      <c r="P341" s="1">
        <v>100</v>
      </c>
      <c r="R341" s="1" t="s">
        <v>606</v>
      </c>
      <c r="S341" s="1">
        <v>1</v>
      </c>
      <c r="V341" s="4">
        <f t="shared" si="24"/>
        <v>0</v>
      </c>
      <c r="X341" s="23">
        <f t="shared" si="21"/>
        <v>0</v>
      </c>
      <c r="Y341" s="23">
        <f t="shared" si="22"/>
        <v>0</v>
      </c>
    </row>
    <row r="342" spans="1:25" x14ac:dyDescent="0.25">
      <c r="A342" s="1" t="s">
        <v>433</v>
      </c>
      <c r="B342" s="1">
        <v>12</v>
      </c>
      <c r="C342" s="1" t="s">
        <v>71</v>
      </c>
      <c r="D342" s="2" t="s">
        <v>436</v>
      </c>
      <c r="E342" s="1" t="s">
        <v>493</v>
      </c>
      <c r="F342" s="1" t="s">
        <v>493</v>
      </c>
      <c r="G342" s="3" t="s">
        <v>608</v>
      </c>
      <c r="I342" s="5" t="s">
        <v>611</v>
      </c>
      <c r="M342" s="1" t="s">
        <v>457</v>
      </c>
      <c r="N342" s="1">
        <v>57</v>
      </c>
      <c r="O342" s="1" t="s">
        <v>426</v>
      </c>
      <c r="P342" s="1">
        <v>100</v>
      </c>
      <c r="R342" s="1" t="s">
        <v>606</v>
      </c>
      <c r="S342" s="1">
        <v>1</v>
      </c>
      <c r="V342" s="4">
        <f t="shared" si="24"/>
        <v>0</v>
      </c>
      <c r="X342" s="23">
        <f t="shared" si="21"/>
        <v>0</v>
      </c>
      <c r="Y342" s="23">
        <f t="shared" si="22"/>
        <v>0</v>
      </c>
    </row>
    <row r="343" spans="1:25" x14ac:dyDescent="0.25">
      <c r="A343" s="1" t="s">
        <v>433</v>
      </c>
      <c r="B343" s="1">
        <v>12</v>
      </c>
      <c r="C343" s="1" t="s">
        <v>71</v>
      </c>
      <c r="D343" s="2" t="s">
        <v>436</v>
      </c>
      <c r="E343" s="1" t="s">
        <v>493</v>
      </c>
      <c r="F343" s="1" t="s">
        <v>493</v>
      </c>
      <c r="G343" s="3" t="s">
        <v>609</v>
      </c>
      <c r="I343" s="5" t="s">
        <v>612</v>
      </c>
      <c r="M343" s="1" t="s">
        <v>457</v>
      </c>
      <c r="N343" s="1">
        <v>60</v>
      </c>
      <c r="O343" s="1" t="s">
        <v>426</v>
      </c>
      <c r="P343" s="1">
        <v>100</v>
      </c>
      <c r="R343" s="1" t="s">
        <v>606</v>
      </c>
      <c r="S343" s="1">
        <v>1</v>
      </c>
      <c r="V343" s="4">
        <f t="shared" si="24"/>
        <v>0</v>
      </c>
      <c r="X343" s="23">
        <f t="shared" si="21"/>
        <v>0</v>
      </c>
      <c r="Y343" s="23">
        <f t="shared" si="22"/>
        <v>0</v>
      </c>
    </row>
    <row r="344" spans="1:25" x14ac:dyDescent="0.25">
      <c r="A344" s="1" t="s">
        <v>433</v>
      </c>
      <c r="B344" s="1">
        <v>12</v>
      </c>
      <c r="C344" s="1" t="s">
        <v>71</v>
      </c>
      <c r="D344" s="2" t="s">
        <v>436</v>
      </c>
      <c r="E344" s="1" t="s">
        <v>493</v>
      </c>
      <c r="F344" s="1" t="s">
        <v>493</v>
      </c>
      <c r="G344" s="3" t="s">
        <v>607</v>
      </c>
      <c r="I344" s="5" t="s">
        <v>610</v>
      </c>
      <c r="M344" s="1" t="s">
        <v>457</v>
      </c>
      <c r="N344" s="1">
        <v>61</v>
      </c>
      <c r="O344" s="1" t="s">
        <v>426</v>
      </c>
      <c r="P344" s="1">
        <v>100</v>
      </c>
      <c r="R344" s="1" t="s">
        <v>606</v>
      </c>
      <c r="S344" s="1">
        <v>1</v>
      </c>
      <c r="V344" s="4">
        <f t="shared" si="24"/>
        <v>0</v>
      </c>
      <c r="X344" s="23">
        <f t="shared" si="21"/>
        <v>0</v>
      </c>
      <c r="Y344" s="23">
        <f t="shared" si="22"/>
        <v>0</v>
      </c>
    </row>
    <row r="345" spans="1:25" x14ac:dyDescent="0.25">
      <c r="A345" s="1" t="s">
        <v>433</v>
      </c>
      <c r="B345" s="1">
        <v>12</v>
      </c>
      <c r="C345" s="1" t="s">
        <v>71</v>
      </c>
      <c r="D345" s="2" t="s">
        <v>436</v>
      </c>
      <c r="E345" s="1" t="s">
        <v>493</v>
      </c>
      <c r="F345" s="1" t="s">
        <v>493</v>
      </c>
      <c r="G345" s="3" t="s">
        <v>614</v>
      </c>
      <c r="I345" s="5" t="s">
        <v>613</v>
      </c>
      <c r="M345" s="1" t="s">
        <v>457</v>
      </c>
      <c r="N345" s="1">
        <v>62</v>
      </c>
      <c r="O345" s="1" t="s">
        <v>426</v>
      </c>
      <c r="P345" s="1">
        <v>100</v>
      </c>
      <c r="R345" s="1" t="s">
        <v>606</v>
      </c>
      <c r="S345" s="1">
        <v>1</v>
      </c>
      <c r="V345" s="4">
        <f t="shared" si="24"/>
        <v>0</v>
      </c>
      <c r="X345" s="23">
        <f t="shared" si="21"/>
        <v>0</v>
      </c>
      <c r="Y345" s="23">
        <f t="shared" si="22"/>
        <v>0</v>
      </c>
    </row>
    <row r="346" spans="1:25" x14ac:dyDescent="0.25">
      <c r="A346" s="1" t="s">
        <v>433</v>
      </c>
      <c r="B346" s="1">
        <v>13</v>
      </c>
      <c r="C346" s="1" t="s">
        <v>71</v>
      </c>
      <c r="D346" s="2" t="s">
        <v>436</v>
      </c>
      <c r="E346" s="1" t="s">
        <v>493</v>
      </c>
      <c r="F346" s="1" t="s">
        <v>493</v>
      </c>
      <c r="G346" s="3" t="s">
        <v>547</v>
      </c>
      <c r="I346" s="5" t="s">
        <v>545</v>
      </c>
      <c r="M346" s="1" t="s">
        <v>541</v>
      </c>
      <c r="N346" s="1">
        <v>1</v>
      </c>
      <c r="O346" s="1" t="s">
        <v>426</v>
      </c>
      <c r="P346" s="1">
        <v>1</v>
      </c>
      <c r="R346" s="1" t="s">
        <v>546</v>
      </c>
      <c r="S346" s="1">
        <f>N346*P346</f>
        <v>1</v>
      </c>
      <c r="V346" s="4">
        <f t="shared" si="24"/>
        <v>0</v>
      </c>
      <c r="X346" s="23">
        <f t="shared" si="21"/>
        <v>0</v>
      </c>
      <c r="Y346" s="23">
        <f t="shared" si="22"/>
        <v>0</v>
      </c>
    </row>
    <row r="347" spans="1:25" x14ac:dyDescent="0.25">
      <c r="A347" s="1" t="s">
        <v>433</v>
      </c>
      <c r="B347" s="1">
        <v>13</v>
      </c>
      <c r="C347" s="1" t="s">
        <v>200</v>
      </c>
      <c r="D347" s="2" t="s">
        <v>436</v>
      </c>
      <c r="E347" s="1" t="s">
        <v>493</v>
      </c>
      <c r="F347" s="1" t="s">
        <v>493</v>
      </c>
      <c r="G347" s="3" t="s">
        <v>1514</v>
      </c>
      <c r="I347" s="5" t="s">
        <v>1513</v>
      </c>
      <c r="M347" s="1" t="s">
        <v>541</v>
      </c>
      <c r="N347" s="2">
        <v>1</v>
      </c>
      <c r="O347" s="1" t="s">
        <v>426</v>
      </c>
      <c r="P347" s="1">
        <v>1</v>
      </c>
      <c r="S347" s="1">
        <v>1</v>
      </c>
      <c r="V347" s="4">
        <f t="shared" si="24"/>
        <v>0</v>
      </c>
      <c r="X347" s="23">
        <f t="shared" si="21"/>
        <v>0</v>
      </c>
      <c r="Y347" s="23">
        <f t="shared" si="22"/>
        <v>0</v>
      </c>
    </row>
    <row r="348" spans="1:25" x14ac:dyDescent="0.25">
      <c r="A348" s="1" t="s">
        <v>433</v>
      </c>
      <c r="B348" s="1">
        <v>13</v>
      </c>
      <c r="C348" s="1" t="s">
        <v>142</v>
      </c>
      <c r="D348" s="2" t="s">
        <v>437</v>
      </c>
      <c r="E348" s="1" t="s">
        <v>493</v>
      </c>
      <c r="F348" s="1" t="s">
        <v>493</v>
      </c>
      <c r="G348" s="3" t="s">
        <v>498</v>
      </c>
      <c r="I348" s="5" t="s">
        <v>496</v>
      </c>
      <c r="M348" s="1" t="s">
        <v>502</v>
      </c>
      <c r="N348" s="1">
        <v>2.5</v>
      </c>
      <c r="O348" s="1" t="s">
        <v>426</v>
      </c>
      <c r="P348" s="1">
        <v>10</v>
      </c>
      <c r="R348" s="1" t="s">
        <v>497</v>
      </c>
      <c r="S348" s="1">
        <f>N348*P348</f>
        <v>25</v>
      </c>
      <c r="V348" s="4">
        <f t="shared" si="24"/>
        <v>0</v>
      </c>
      <c r="X348" s="23">
        <f t="shared" si="21"/>
        <v>0</v>
      </c>
      <c r="Y348" s="23">
        <f t="shared" si="22"/>
        <v>0</v>
      </c>
    </row>
    <row r="349" spans="1:25" x14ac:dyDescent="0.25">
      <c r="A349" s="1" t="s">
        <v>433</v>
      </c>
      <c r="B349" s="1">
        <v>12</v>
      </c>
      <c r="C349" s="1" t="s">
        <v>5</v>
      </c>
      <c r="D349" s="2" t="s">
        <v>437</v>
      </c>
      <c r="E349" s="1" t="s">
        <v>493</v>
      </c>
      <c r="G349" s="3" t="s">
        <v>944</v>
      </c>
      <c r="I349" s="5" t="s">
        <v>582</v>
      </c>
      <c r="M349" s="1" t="s">
        <v>457</v>
      </c>
      <c r="N349" s="1">
        <v>11</v>
      </c>
      <c r="O349" s="1" t="s">
        <v>584</v>
      </c>
      <c r="P349" s="1">
        <v>1</v>
      </c>
      <c r="R349" s="1" t="s">
        <v>592</v>
      </c>
      <c r="S349" s="1">
        <f>N349*P349</f>
        <v>11</v>
      </c>
      <c r="V349" s="4">
        <f t="shared" si="24"/>
        <v>0</v>
      </c>
      <c r="X349" s="23">
        <f t="shared" si="21"/>
        <v>0</v>
      </c>
      <c r="Y349" s="23">
        <f t="shared" si="22"/>
        <v>0</v>
      </c>
    </row>
    <row r="350" spans="1:25" x14ac:dyDescent="0.25">
      <c r="A350" s="1" t="s">
        <v>433</v>
      </c>
      <c r="B350" s="1">
        <v>13</v>
      </c>
      <c r="C350" s="1" t="s">
        <v>5</v>
      </c>
      <c r="D350" s="2" t="s">
        <v>437</v>
      </c>
      <c r="E350" s="1" t="s">
        <v>493</v>
      </c>
      <c r="F350" s="1" t="s">
        <v>493</v>
      </c>
      <c r="G350" s="3" t="s">
        <v>508</v>
      </c>
      <c r="I350" s="5" t="s">
        <v>506</v>
      </c>
      <c r="M350" s="1" t="s">
        <v>541</v>
      </c>
      <c r="N350" s="1">
        <v>6</v>
      </c>
      <c r="O350" s="1" t="s">
        <v>426</v>
      </c>
      <c r="P350" s="1">
        <v>6</v>
      </c>
      <c r="R350" s="1" t="s">
        <v>507</v>
      </c>
      <c r="S350" s="12">
        <v>2</v>
      </c>
      <c r="V350" s="4">
        <f t="shared" si="24"/>
        <v>0</v>
      </c>
      <c r="X350" s="23">
        <f t="shared" si="21"/>
        <v>0</v>
      </c>
      <c r="Y350" s="23">
        <f t="shared" si="22"/>
        <v>0</v>
      </c>
    </row>
    <row r="351" spans="1:25" x14ac:dyDescent="0.25">
      <c r="A351" s="1" t="s">
        <v>433</v>
      </c>
      <c r="B351" s="1">
        <v>13</v>
      </c>
      <c r="C351" s="1" t="s">
        <v>5</v>
      </c>
      <c r="D351" s="2" t="s">
        <v>437</v>
      </c>
      <c r="E351" s="1" t="s">
        <v>493</v>
      </c>
      <c r="F351" s="1" t="s">
        <v>493</v>
      </c>
      <c r="G351" s="3" t="s">
        <v>2104</v>
      </c>
      <c r="I351" s="5" t="s">
        <v>505</v>
      </c>
      <c r="M351" s="1" t="s">
        <v>541</v>
      </c>
      <c r="N351" s="1">
        <v>10</v>
      </c>
      <c r="O351" s="1" t="s">
        <v>426</v>
      </c>
      <c r="P351" s="1">
        <v>6</v>
      </c>
      <c r="R351" s="1" t="s">
        <v>507</v>
      </c>
      <c r="S351" s="12">
        <v>2</v>
      </c>
      <c r="V351" s="4">
        <f t="shared" si="24"/>
        <v>0</v>
      </c>
      <c r="X351" s="23">
        <f t="shared" si="21"/>
        <v>0</v>
      </c>
      <c r="Y351" s="23">
        <f t="shared" si="22"/>
        <v>0</v>
      </c>
    </row>
    <row r="352" spans="1:25" x14ac:dyDescent="0.25">
      <c r="A352" s="1" t="s">
        <v>433</v>
      </c>
      <c r="B352" s="1">
        <v>12</v>
      </c>
      <c r="C352" s="1" t="s">
        <v>71</v>
      </c>
      <c r="D352" s="2" t="s">
        <v>437</v>
      </c>
      <c r="E352" s="1" t="s">
        <v>493</v>
      </c>
      <c r="F352" s="1" t="s">
        <v>493</v>
      </c>
      <c r="G352" s="6" t="s">
        <v>2422</v>
      </c>
      <c r="I352" s="5" t="s">
        <v>2421</v>
      </c>
      <c r="M352" s="1" t="s">
        <v>457</v>
      </c>
      <c r="N352" s="1">
        <v>160</v>
      </c>
      <c r="O352" s="1" t="s">
        <v>426</v>
      </c>
      <c r="P352" s="1">
        <v>200</v>
      </c>
      <c r="R352" s="1" t="s">
        <v>624</v>
      </c>
      <c r="S352" s="1">
        <v>1</v>
      </c>
      <c r="V352" s="4">
        <f t="shared" si="24"/>
        <v>0</v>
      </c>
      <c r="X352" s="23">
        <f t="shared" si="21"/>
        <v>0</v>
      </c>
      <c r="Y352" s="23">
        <f t="shared" si="22"/>
        <v>0</v>
      </c>
    </row>
    <row r="353" spans="1:26" x14ac:dyDescent="0.25">
      <c r="A353" s="1" t="s">
        <v>433</v>
      </c>
      <c r="B353" s="1">
        <v>12</v>
      </c>
      <c r="C353" s="1" t="s">
        <v>71</v>
      </c>
      <c r="D353" s="2" t="s">
        <v>437</v>
      </c>
      <c r="E353" s="1" t="s">
        <v>493</v>
      </c>
      <c r="F353" s="1" t="s">
        <v>493</v>
      </c>
      <c r="G353" s="3" t="s">
        <v>622</v>
      </c>
      <c r="I353" s="5" t="s">
        <v>621</v>
      </c>
      <c r="M353" s="1" t="s">
        <v>457</v>
      </c>
      <c r="N353" s="1">
        <v>56</v>
      </c>
      <c r="O353" s="1" t="s">
        <v>426</v>
      </c>
      <c r="P353" s="1">
        <v>100</v>
      </c>
      <c r="R353" s="1" t="s">
        <v>606</v>
      </c>
      <c r="S353" s="1">
        <v>1</v>
      </c>
      <c r="V353" s="4">
        <f t="shared" si="24"/>
        <v>0</v>
      </c>
      <c r="X353" s="23">
        <f t="shared" si="21"/>
        <v>0</v>
      </c>
      <c r="Y353" s="23">
        <f t="shared" si="22"/>
        <v>0</v>
      </c>
    </row>
    <row r="354" spans="1:26" x14ac:dyDescent="0.25">
      <c r="A354" s="1" t="s">
        <v>433</v>
      </c>
      <c r="B354" s="1">
        <v>13</v>
      </c>
      <c r="C354" s="1" t="s">
        <v>71</v>
      </c>
      <c r="D354" s="2" t="s">
        <v>437</v>
      </c>
      <c r="E354" s="1" t="s">
        <v>493</v>
      </c>
      <c r="F354" s="1" t="s">
        <v>493</v>
      </c>
      <c r="G354" s="3" t="s">
        <v>530</v>
      </c>
      <c r="I354" s="5" t="s">
        <v>529</v>
      </c>
      <c r="M354" s="1" t="s">
        <v>541</v>
      </c>
      <c r="N354" s="1">
        <v>8</v>
      </c>
      <c r="O354" s="1" t="s">
        <v>426</v>
      </c>
      <c r="P354" s="1">
        <v>1</v>
      </c>
      <c r="R354" s="1" t="s">
        <v>497</v>
      </c>
      <c r="S354" s="1">
        <f>N354*P354</f>
        <v>8</v>
      </c>
      <c r="V354" s="4">
        <f t="shared" si="24"/>
        <v>0</v>
      </c>
      <c r="X354" s="23">
        <f t="shared" si="21"/>
        <v>0</v>
      </c>
      <c r="Y354" s="23">
        <f t="shared" si="22"/>
        <v>0</v>
      </c>
    </row>
    <row r="355" spans="1:26" x14ac:dyDescent="0.25">
      <c r="A355" s="1" t="s">
        <v>433</v>
      </c>
      <c r="B355" s="1">
        <v>13</v>
      </c>
      <c r="C355" s="1" t="s">
        <v>71</v>
      </c>
      <c r="D355" s="2" t="s">
        <v>437</v>
      </c>
      <c r="E355" s="1" t="s">
        <v>493</v>
      </c>
      <c r="F355" s="1" t="s">
        <v>493</v>
      </c>
      <c r="G355" s="3" t="s">
        <v>528</v>
      </c>
      <c r="I355" s="5" t="s">
        <v>527</v>
      </c>
      <c r="M355" s="1" t="s">
        <v>541</v>
      </c>
      <c r="N355" s="1">
        <v>5</v>
      </c>
      <c r="O355" s="1" t="s">
        <v>426</v>
      </c>
      <c r="P355" s="1">
        <v>1</v>
      </c>
      <c r="R355" s="1" t="s">
        <v>497</v>
      </c>
      <c r="S355" s="1">
        <f>N355*P355</f>
        <v>5</v>
      </c>
      <c r="V355" s="4">
        <f t="shared" si="24"/>
        <v>0</v>
      </c>
      <c r="X355" s="23">
        <f t="shared" si="21"/>
        <v>0</v>
      </c>
      <c r="Y355" s="23">
        <f t="shared" si="22"/>
        <v>0</v>
      </c>
    </row>
    <row r="356" spans="1:26" x14ac:dyDescent="0.25">
      <c r="A356" s="1" t="s">
        <v>433</v>
      </c>
      <c r="B356" s="1">
        <v>13</v>
      </c>
      <c r="C356" s="1" t="s">
        <v>71</v>
      </c>
      <c r="D356" s="2" t="s">
        <v>437</v>
      </c>
      <c r="E356" s="1" t="s">
        <v>493</v>
      </c>
      <c r="F356" s="1" t="s">
        <v>493</v>
      </c>
      <c r="G356" s="3" t="s">
        <v>524</v>
      </c>
      <c r="I356" s="5" t="s">
        <v>521</v>
      </c>
      <c r="M356" s="1" t="s">
        <v>541</v>
      </c>
      <c r="N356" s="1">
        <v>5</v>
      </c>
      <c r="O356" s="1" t="s">
        <v>522</v>
      </c>
      <c r="P356" s="1">
        <v>1</v>
      </c>
      <c r="R356" s="1" t="s">
        <v>523</v>
      </c>
      <c r="S356" s="1">
        <f>N356*P356</f>
        <v>5</v>
      </c>
      <c r="V356" s="4">
        <f t="shared" si="24"/>
        <v>0</v>
      </c>
      <c r="X356" s="23">
        <f t="shared" si="21"/>
        <v>0</v>
      </c>
      <c r="Y356" s="23">
        <f t="shared" si="22"/>
        <v>0</v>
      </c>
    </row>
    <row r="357" spans="1:26" x14ac:dyDescent="0.25">
      <c r="A357" s="1" t="s">
        <v>433</v>
      </c>
      <c r="B357" s="1">
        <v>13</v>
      </c>
      <c r="C357" s="1" t="s">
        <v>71</v>
      </c>
      <c r="D357" s="2" t="s">
        <v>437</v>
      </c>
      <c r="E357" s="1" t="s">
        <v>493</v>
      </c>
      <c r="F357" s="1" t="s">
        <v>493</v>
      </c>
      <c r="G357" s="3" t="s">
        <v>526</v>
      </c>
      <c r="I357" s="5" t="s">
        <v>525</v>
      </c>
      <c r="M357" s="1" t="s">
        <v>541</v>
      </c>
      <c r="N357" s="1">
        <v>1</v>
      </c>
      <c r="O357" s="1" t="s">
        <v>426</v>
      </c>
      <c r="P357" s="1">
        <v>1</v>
      </c>
      <c r="R357" s="1" t="s">
        <v>501</v>
      </c>
      <c r="S357" s="1">
        <f>N357*P357</f>
        <v>1</v>
      </c>
      <c r="V357" s="4">
        <f t="shared" si="24"/>
        <v>0</v>
      </c>
      <c r="X357" s="23">
        <f t="shared" si="21"/>
        <v>0</v>
      </c>
      <c r="Y357" s="23">
        <f t="shared" si="22"/>
        <v>0</v>
      </c>
    </row>
    <row r="358" spans="1:26" x14ac:dyDescent="0.25">
      <c r="A358" s="1" t="s">
        <v>433</v>
      </c>
      <c r="B358" s="1">
        <v>13</v>
      </c>
      <c r="C358" s="1" t="s">
        <v>332</v>
      </c>
      <c r="D358" s="2" t="s">
        <v>437</v>
      </c>
      <c r="E358" s="1" t="s">
        <v>493</v>
      </c>
      <c r="F358" s="1" t="s">
        <v>493</v>
      </c>
      <c r="G358" s="3" t="s">
        <v>572</v>
      </c>
      <c r="I358" s="5" t="s">
        <v>566</v>
      </c>
      <c r="M358" s="1" t="s">
        <v>541</v>
      </c>
      <c r="N358" s="1">
        <v>7</v>
      </c>
      <c r="O358" s="1" t="s">
        <v>426</v>
      </c>
      <c r="P358" s="1">
        <v>1</v>
      </c>
      <c r="R358" s="1">
        <v>1</v>
      </c>
      <c r="S358" s="1">
        <v>1</v>
      </c>
      <c r="V358" s="4">
        <f t="shared" si="24"/>
        <v>0</v>
      </c>
      <c r="X358" s="23">
        <f t="shared" si="21"/>
        <v>0</v>
      </c>
      <c r="Y358" s="23">
        <f t="shared" si="22"/>
        <v>0</v>
      </c>
    </row>
    <row r="359" spans="1:26" x14ac:dyDescent="0.25">
      <c r="A359" s="19" t="s">
        <v>433</v>
      </c>
      <c r="B359" s="19">
        <v>12</v>
      </c>
      <c r="C359" s="19" t="s">
        <v>5</v>
      </c>
      <c r="D359" s="20" t="s">
        <v>438</v>
      </c>
      <c r="E359" s="19" t="s">
        <v>493</v>
      </c>
      <c r="F359" s="19"/>
      <c r="G359" s="22" t="s">
        <v>585</v>
      </c>
      <c r="H359" s="19"/>
      <c r="I359" s="27" t="s">
        <v>583</v>
      </c>
      <c r="J359" s="27"/>
      <c r="K359" s="27"/>
      <c r="L359" s="19"/>
      <c r="M359" s="19" t="s">
        <v>457</v>
      </c>
      <c r="N359" s="19">
        <v>20</v>
      </c>
      <c r="O359" s="19" t="s">
        <v>584</v>
      </c>
      <c r="P359" s="19">
        <v>1</v>
      </c>
      <c r="Q359" s="19"/>
      <c r="R359" s="19" t="s">
        <v>592</v>
      </c>
      <c r="S359" s="19">
        <f>N359*P359</f>
        <v>20</v>
      </c>
      <c r="T359" s="19"/>
      <c r="U359" s="21"/>
      <c r="V359" s="4">
        <f t="shared" si="24"/>
        <v>0</v>
      </c>
      <c r="W359" s="36"/>
      <c r="X359" s="23">
        <f t="shared" si="21"/>
        <v>0</v>
      </c>
      <c r="Y359" s="23">
        <f t="shared" si="22"/>
        <v>0</v>
      </c>
      <c r="Z359" s="19"/>
    </row>
    <row r="360" spans="1:26" x14ac:dyDescent="0.25">
      <c r="A360" s="1" t="s">
        <v>433</v>
      </c>
      <c r="B360" s="1">
        <v>13</v>
      </c>
      <c r="C360" s="1" t="s">
        <v>38</v>
      </c>
      <c r="D360" s="2" t="s">
        <v>438</v>
      </c>
      <c r="E360" s="1" t="s">
        <v>493</v>
      </c>
      <c r="F360" s="1" t="s">
        <v>1884</v>
      </c>
      <c r="G360" s="3" t="s">
        <v>1885</v>
      </c>
      <c r="I360" s="5" t="s">
        <v>515</v>
      </c>
      <c r="M360" s="1" t="s">
        <v>541</v>
      </c>
      <c r="N360" s="1">
        <v>1</v>
      </c>
      <c r="O360" s="1" t="s">
        <v>426</v>
      </c>
      <c r="P360" s="1">
        <v>1</v>
      </c>
      <c r="R360" s="1" t="s">
        <v>501</v>
      </c>
      <c r="S360" s="1">
        <f>N360*P360</f>
        <v>1</v>
      </c>
      <c r="V360" s="4">
        <f t="shared" si="24"/>
        <v>0</v>
      </c>
      <c r="X360" s="23">
        <f t="shared" ref="X360:X423" si="25">U360*(1-W360)</f>
        <v>0</v>
      </c>
      <c r="Y360" s="23">
        <f t="shared" ref="Y360:Y423" si="26">X360*N360</f>
        <v>0</v>
      </c>
    </row>
    <row r="361" spans="1:26" x14ac:dyDescent="0.25">
      <c r="A361" s="1" t="s">
        <v>433</v>
      </c>
      <c r="B361" s="1">
        <v>12</v>
      </c>
      <c r="C361" s="1" t="s">
        <v>71</v>
      </c>
      <c r="D361" s="2" t="s">
        <v>438</v>
      </c>
      <c r="E361" s="1" t="s">
        <v>493</v>
      </c>
      <c r="F361" s="1" t="s">
        <v>493</v>
      </c>
      <c r="G361" s="3" t="s">
        <v>632</v>
      </c>
      <c r="I361" s="5" t="s">
        <v>631</v>
      </c>
      <c r="M361" s="1" t="s">
        <v>457</v>
      </c>
      <c r="N361" s="1">
        <v>200</v>
      </c>
      <c r="O361" s="1" t="s">
        <v>426</v>
      </c>
      <c r="P361" s="1">
        <v>200</v>
      </c>
      <c r="R361" s="1" t="s">
        <v>624</v>
      </c>
      <c r="S361" s="1">
        <v>1</v>
      </c>
      <c r="V361" s="4">
        <f t="shared" si="24"/>
        <v>0</v>
      </c>
      <c r="X361" s="23">
        <f t="shared" si="25"/>
        <v>0</v>
      </c>
      <c r="Y361" s="23">
        <f t="shared" si="26"/>
        <v>0</v>
      </c>
    </row>
    <row r="362" spans="1:26" x14ac:dyDescent="0.25">
      <c r="A362" s="1" t="s">
        <v>433</v>
      </c>
      <c r="B362" s="1">
        <v>12</v>
      </c>
      <c r="C362" s="1" t="s">
        <v>71</v>
      </c>
      <c r="D362" s="2" t="s">
        <v>438</v>
      </c>
      <c r="E362" s="1" t="s">
        <v>493</v>
      </c>
      <c r="F362" s="1" t="s">
        <v>493</v>
      </c>
      <c r="G362" s="3" t="s">
        <v>630</v>
      </c>
      <c r="I362" s="5" t="s">
        <v>628</v>
      </c>
      <c r="M362" s="1" t="s">
        <v>457</v>
      </c>
      <c r="N362" s="1">
        <v>428</v>
      </c>
      <c r="O362" s="1" t="s">
        <v>426</v>
      </c>
      <c r="P362" s="1">
        <v>500</v>
      </c>
      <c r="R362" s="1" t="s">
        <v>629</v>
      </c>
      <c r="S362" s="1">
        <v>1</v>
      </c>
      <c r="V362" s="4">
        <f t="shared" si="24"/>
        <v>0</v>
      </c>
      <c r="X362" s="23">
        <f t="shared" si="25"/>
        <v>0</v>
      </c>
      <c r="Y362" s="23">
        <f t="shared" si="26"/>
        <v>0</v>
      </c>
    </row>
    <row r="363" spans="1:26" x14ac:dyDescent="0.25">
      <c r="A363" s="1" t="s">
        <v>433</v>
      </c>
      <c r="B363" s="1">
        <v>12</v>
      </c>
      <c r="C363" s="1" t="s">
        <v>71</v>
      </c>
      <c r="D363" s="2" t="s">
        <v>438</v>
      </c>
      <c r="E363" s="1" t="s">
        <v>493</v>
      </c>
      <c r="F363" s="1" t="s">
        <v>493</v>
      </c>
      <c r="G363" s="3" t="s">
        <v>627</v>
      </c>
      <c r="I363" s="5" t="s">
        <v>626</v>
      </c>
      <c r="M363" s="1" t="s">
        <v>457</v>
      </c>
      <c r="N363" s="1">
        <v>168</v>
      </c>
      <c r="O363" s="1" t="s">
        <v>426</v>
      </c>
      <c r="P363" s="1">
        <v>200</v>
      </c>
      <c r="R363" s="1" t="s">
        <v>624</v>
      </c>
      <c r="S363" s="1">
        <v>1</v>
      </c>
      <c r="V363" s="4">
        <f t="shared" si="24"/>
        <v>0</v>
      </c>
      <c r="X363" s="23">
        <f t="shared" si="25"/>
        <v>0</v>
      </c>
      <c r="Y363" s="23">
        <f t="shared" si="26"/>
        <v>0</v>
      </c>
    </row>
    <row r="364" spans="1:26" x14ac:dyDescent="0.25">
      <c r="A364" s="1" t="s">
        <v>433</v>
      </c>
      <c r="B364" s="1">
        <v>12</v>
      </c>
      <c r="C364" s="1" t="s">
        <v>71</v>
      </c>
      <c r="D364" s="2" t="s">
        <v>438</v>
      </c>
      <c r="E364" s="1" t="s">
        <v>493</v>
      </c>
      <c r="F364" s="1" t="s">
        <v>493</v>
      </c>
      <c r="G364" s="3" t="s">
        <v>625</v>
      </c>
      <c r="I364" s="5" t="s">
        <v>623</v>
      </c>
      <c r="M364" s="1" t="s">
        <v>457</v>
      </c>
      <c r="N364" s="1">
        <v>362</v>
      </c>
      <c r="O364" s="1" t="s">
        <v>426</v>
      </c>
      <c r="P364" s="1">
        <v>200</v>
      </c>
      <c r="R364" s="1" t="s">
        <v>624</v>
      </c>
      <c r="S364" s="1">
        <v>1</v>
      </c>
      <c r="V364" s="4">
        <f t="shared" si="24"/>
        <v>0</v>
      </c>
      <c r="X364" s="23">
        <f t="shared" si="25"/>
        <v>0</v>
      </c>
      <c r="Y364" s="23">
        <f t="shared" si="26"/>
        <v>0</v>
      </c>
    </row>
    <row r="365" spans="1:26" x14ac:dyDescent="0.25">
      <c r="A365" s="1" t="s">
        <v>433</v>
      </c>
      <c r="B365" s="1">
        <v>13</v>
      </c>
      <c r="C365" s="1" t="s">
        <v>71</v>
      </c>
      <c r="D365" s="2" t="s">
        <v>438</v>
      </c>
      <c r="E365" s="1" t="s">
        <v>493</v>
      </c>
      <c r="F365" s="1" t="s">
        <v>493</v>
      </c>
      <c r="G365" s="3" t="s">
        <v>532</v>
      </c>
      <c r="I365" s="5" t="s">
        <v>531</v>
      </c>
      <c r="M365" s="1" t="s">
        <v>541</v>
      </c>
      <c r="N365" s="1">
        <v>10</v>
      </c>
      <c r="O365" s="1" t="s">
        <v>426</v>
      </c>
      <c r="P365" s="1">
        <v>1</v>
      </c>
      <c r="R365" s="1" t="s">
        <v>497</v>
      </c>
      <c r="S365" s="1">
        <f>N365*P365</f>
        <v>10</v>
      </c>
      <c r="V365" s="4">
        <f t="shared" si="24"/>
        <v>0</v>
      </c>
      <c r="X365" s="23">
        <f t="shared" si="25"/>
        <v>0</v>
      </c>
      <c r="Y365" s="23">
        <f t="shared" si="26"/>
        <v>0</v>
      </c>
    </row>
    <row r="366" spans="1:26" x14ac:dyDescent="0.25">
      <c r="A366" s="1" t="s">
        <v>433</v>
      </c>
      <c r="B366" s="1">
        <v>13</v>
      </c>
      <c r="C366" s="1" t="s">
        <v>71</v>
      </c>
      <c r="D366" s="2" t="s">
        <v>438</v>
      </c>
      <c r="E366" s="1" t="s">
        <v>493</v>
      </c>
      <c r="F366" s="1" t="s">
        <v>493</v>
      </c>
      <c r="G366" s="3" t="s">
        <v>534</v>
      </c>
      <c r="I366" s="5" t="s">
        <v>533</v>
      </c>
      <c r="M366" s="1" t="s">
        <v>541</v>
      </c>
      <c r="N366" s="1">
        <v>9</v>
      </c>
      <c r="O366" s="1" t="s">
        <v>426</v>
      </c>
      <c r="P366" s="1">
        <v>1</v>
      </c>
      <c r="R366" s="1" t="s">
        <v>497</v>
      </c>
      <c r="S366" s="1">
        <f>N366*P366</f>
        <v>9</v>
      </c>
      <c r="V366" s="4">
        <f t="shared" si="24"/>
        <v>0</v>
      </c>
      <c r="X366" s="23">
        <f t="shared" si="25"/>
        <v>0</v>
      </c>
      <c r="Y366" s="23">
        <f t="shared" si="26"/>
        <v>0</v>
      </c>
    </row>
    <row r="367" spans="1:26" x14ac:dyDescent="0.25">
      <c r="A367" s="1" t="s">
        <v>433</v>
      </c>
      <c r="B367" s="1">
        <v>13</v>
      </c>
      <c r="C367" s="1" t="s">
        <v>71</v>
      </c>
      <c r="D367" s="2" t="s">
        <v>438</v>
      </c>
      <c r="E367" s="1" t="s">
        <v>493</v>
      </c>
      <c r="F367" s="1" t="s">
        <v>493</v>
      </c>
      <c r="G367" s="3" t="s">
        <v>536</v>
      </c>
      <c r="I367" s="5" t="s">
        <v>535</v>
      </c>
      <c r="M367" s="1" t="s">
        <v>541</v>
      </c>
      <c r="N367" s="1">
        <v>10</v>
      </c>
      <c r="O367" s="1" t="s">
        <v>426</v>
      </c>
      <c r="P367" s="1">
        <v>1</v>
      </c>
      <c r="R367" s="1" t="s">
        <v>497</v>
      </c>
      <c r="S367" s="1">
        <f>N367*P367</f>
        <v>10</v>
      </c>
      <c r="V367" s="4">
        <f t="shared" si="24"/>
        <v>0</v>
      </c>
      <c r="X367" s="23">
        <f t="shared" si="25"/>
        <v>0</v>
      </c>
      <c r="Y367" s="23">
        <f t="shared" si="26"/>
        <v>0</v>
      </c>
    </row>
    <row r="368" spans="1:26" x14ac:dyDescent="0.25">
      <c r="A368" s="1" t="s">
        <v>433</v>
      </c>
      <c r="B368" s="1">
        <v>13</v>
      </c>
      <c r="C368" s="1" t="s">
        <v>332</v>
      </c>
      <c r="D368" s="2" t="s">
        <v>438</v>
      </c>
      <c r="E368" s="1" t="s">
        <v>493</v>
      </c>
      <c r="F368" s="1" t="s">
        <v>493</v>
      </c>
      <c r="G368" s="3" t="s">
        <v>573</v>
      </c>
      <c r="I368" s="5" t="s">
        <v>567</v>
      </c>
      <c r="M368" s="1" t="s">
        <v>541</v>
      </c>
      <c r="N368" s="1">
        <v>7</v>
      </c>
      <c r="O368" s="1" t="s">
        <v>426</v>
      </c>
      <c r="P368" s="1">
        <v>1</v>
      </c>
      <c r="R368" s="1">
        <v>1</v>
      </c>
      <c r="S368" s="1">
        <v>1</v>
      </c>
      <c r="V368" s="4">
        <f t="shared" si="24"/>
        <v>0</v>
      </c>
      <c r="X368" s="23">
        <f t="shared" si="25"/>
        <v>0</v>
      </c>
      <c r="Y368" s="23">
        <f t="shared" si="26"/>
        <v>0</v>
      </c>
    </row>
    <row r="369" spans="1:26" x14ac:dyDescent="0.25">
      <c r="A369" s="1" t="s">
        <v>433</v>
      </c>
      <c r="B369" s="1">
        <v>13</v>
      </c>
      <c r="C369" s="1" t="s">
        <v>142</v>
      </c>
      <c r="D369" s="2" t="s">
        <v>448</v>
      </c>
      <c r="E369" s="1" t="s">
        <v>493</v>
      </c>
      <c r="F369" s="1" t="s">
        <v>493</v>
      </c>
      <c r="G369" s="3" t="s">
        <v>499</v>
      </c>
      <c r="I369" s="5" t="s">
        <v>500</v>
      </c>
      <c r="M369" s="1" t="s">
        <v>502</v>
      </c>
      <c r="N369" s="1">
        <v>2.4</v>
      </c>
      <c r="O369" s="1" t="s">
        <v>426</v>
      </c>
      <c r="P369" s="1">
        <v>10</v>
      </c>
      <c r="R369" s="1" t="s">
        <v>497</v>
      </c>
      <c r="S369" s="1">
        <f>N369*P369</f>
        <v>24</v>
      </c>
      <c r="V369" s="4">
        <f t="shared" si="24"/>
        <v>0</v>
      </c>
      <c r="X369" s="23">
        <f t="shared" si="25"/>
        <v>0</v>
      </c>
      <c r="Y369" s="23">
        <f t="shared" si="26"/>
        <v>0</v>
      </c>
    </row>
    <row r="370" spans="1:26" x14ac:dyDescent="0.25">
      <c r="A370" s="19" t="s">
        <v>433</v>
      </c>
      <c r="B370" s="19">
        <v>12</v>
      </c>
      <c r="C370" s="19" t="s">
        <v>5</v>
      </c>
      <c r="D370" s="20" t="s">
        <v>448</v>
      </c>
      <c r="E370" s="19" t="s">
        <v>493</v>
      </c>
      <c r="F370" s="19"/>
      <c r="G370" s="22" t="s">
        <v>591</v>
      </c>
      <c r="H370" s="19"/>
      <c r="I370" s="27" t="s">
        <v>589</v>
      </c>
      <c r="J370" s="27"/>
      <c r="K370" s="27"/>
      <c r="L370" s="19"/>
      <c r="M370" s="19" t="s">
        <v>457</v>
      </c>
      <c r="N370" s="19">
        <v>2</v>
      </c>
      <c r="O370" s="19" t="s">
        <v>584</v>
      </c>
      <c r="P370" s="19">
        <v>1</v>
      </c>
      <c r="Q370" s="19"/>
      <c r="R370" s="19" t="s">
        <v>590</v>
      </c>
      <c r="S370" s="19">
        <f>N370*P370</f>
        <v>2</v>
      </c>
      <c r="T370" s="19"/>
      <c r="U370" s="21"/>
      <c r="V370" s="4">
        <f t="shared" si="24"/>
        <v>0</v>
      </c>
      <c r="W370" s="36"/>
      <c r="X370" s="23">
        <f t="shared" si="25"/>
        <v>0</v>
      </c>
      <c r="Y370" s="23">
        <f t="shared" si="26"/>
        <v>0</v>
      </c>
      <c r="Z370" s="19"/>
    </row>
    <row r="371" spans="1:26" x14ac:dyDescent="0.25">
      <c r="A371" s="19" t="s">
        <v>433</v>
      </c>
      <c r="B371" s="19">
        <v>12</v>
      </c>
      <c r="C371" s="19" t="s">
        <v>5</v>
      </c>
      <c r="D371" s="20" t="s">
        <v>448</v>
      </c>
      <c r="E371" s="19" t="s">
        <v>493</v>
      </c>
      <c r="F371" s="19"/>
      <c r="G371" s="22" t="s">
        <v>588</v>
      </c>
      <c r="H371" s="19"/>
      <c r="I371" s="27" t="s">
        <v>586</v>
      </c>
      <c r="J371" s="27"/>
      <c r="K371" s="27"/>
      <c r="L371" s="19"/>
      <c r="M371" s="19" t="s">
        <v>457</v>
      </c>
      <c r="N371" s="19">
        <v>1</v>
      </c>
      <c r="O371" s="19" t="s">
        <v>584</v>
      </c>
      <c r="P371" s="19">
        <v>1</v>
      </c>
      <c r="Q371" s="19"/>
      <c r="R371" s="19" t="s">
        <v>587</v>
      </c>
      <c r="S371" s="19">
        <f>N371*P371</f>
        <v>1</v>
      </c>
      <c r="T371" s="19"/>
      <c r="U371" s="21"/>
      <c r="V371" s="4">
        <f t="shared" si="24"/>
        <v>0</v>
      </c>
      <c r="W371" s="36"/>
      <c r="X371" s="23">
        <f t="shared" si="25"/>
        <v>0</v>
      </c>
      <c r="Y371" s="23">
        <f t="shared" si="26"/>
        <v>0</v>
      </c>
      <c r="Z371" s="19"/>
    </row>
    <row r="372" spans="1:26" x14ac:dyDescent="0.25">
      <c r="A372" s="1" t="s">
        <v>433</v>
      </c>
      <c r="B372" s="1">
        <v>12</v>
      </c>
      <c r="C372" s="1" t="s">
        <v>38</v>
      </c>
      <c r="D372" s="2" t="s">
        <v>448</v>
      </c>
      <c r="E372" s="1" t="s">
        <v>493</v>
      </c>
      <c r="F372" s="1" t="s">
        <v>493</v>
      </c>
      <c r="G372" s="3" t="s">
        <v>603</v>
      </c>
      <c r="I372" s="5" t="s">
        <v>605</v>
      </c>
      <c r="M372" s="1" t="s">
        <v>457</v>
      </c>
      <c r="N372" s="1">
        <v>12</v>
      </c>
      <c r="O372" s="1" t="s">
        <v>426</v>
      </c>
      <c r="P372" s="1">
        <v>10</v>
      </c>
      <c r="R372" s="1" t="s">
        <v>604</v>
      </c>
      <c r="S372" s="1">
        <f>N372*P372</f>
        <v>120</v>
      </c>
      <c r="V372" s="4">
        <f t="shared" si="24"/>
        <v>0</v>
      </c>
      <c r="X372" s="23">
        <f t="shared" si="25"/>
        <v>0</v>
      </c>
      <c r="Y372" s="23">
        <f t="shared" si="26"/>
        <v>0</v>
      </c>
    </row>
    <row r="373" spans="1:26" x14ac:dyDescent="0.25">
      <c r="A373" s="1" t="s">
        <v>433</v>
      </c>
      <c r="B373" s="1">
        <v>12</v>
      </c>
      <c r="C373" s="1" t="s">
        <v>38</v>
      </c>
      <c r="D373" s="2" t="s">
        <v>448</v>
      </c>
      <c r="E373" s="1" t="s">
        <v>493</v>
      </c>
      <c r="F373" s="1" t="s">
        <v>493</v>
      </c>
      <c r="G373" s="6" t="s">
        <v>2085</v>
      </c>
      <c r="I373" s="5" t="s">
        <v>605</v>
      </c>
      <c r="M373" s="1" t="s">
        <v>457</v>
      </c>
      <c r="N373" s="1">
        <v>4</v>
      </c>
      <c r="O373" s="1" t="s">
        <v>426</v>
      </c>
      <c r="P373" s="1">
        <v>4</v>
      </c>
      <c r="R373" s="1" t="s">
        <v>2420</v>
      </c>
      <c r="S373" s="1">
        <v>1</v>
      </c>
      <c r="V373" s="4">
        <f t="shared" si="24"/>
        <v>0</v>
      </c>
      <c r="X373" s="23">
        <f t="shared" si="25"/>
        <v>0</v>
      </c>
      <c r="Y373" s="23">
        <f t="shared" si="26"/>
        <v>0</v>
      </c>
    </row>
    <row r="374" spans="1:26" x14ac:dyDescent="0.25">
      <c r="A374" s="1" t="s">
        <v>433</v>
      </c>
      <c r="B374" s="1">
        <v>13</v>
      </c>
      <c r="C374" s="1" t="s">
        <v>38</v>
      </c>
      <c r="D374" s="2" t="s">
        <v>448</v>
      </c>
      <c r="E374" s="1" t="s">
        <v>493</v>
      </c>
      <c r="F374" s="1" t="s">
        <v>2424</v>
      </c>
      <c r="G374" s="3" t="s">
        <v>543</v>
      </c>
      <c r="I374" s="5" t="s">
        <v>540</v>
      </c>
      <c r="M374" s="1" t="s">
        <v>541</v>
      </c>
      <c r="N374" s="1">
        <v>3</v>
      </c>
      <c r="O374" s="1" t="s">
        <v>426</v>
      </c>
      <c r="P374" s="1">
        <v>1</v>
      </c>
      <c r="R374" s="1" t="s">
        <v>2425</v>
      </c>
      <c r="S374" s="1">
        <v>1</v>
      </c>
      <c r="V374" s="4">
        <f t="shared" si="24"/>
        <v>0</v>
      </c>
      <c r="X374" s="23">
        <f t="shared" si="25"/>
        <v>0</v>
      </c>
      <c r="Y374" s="23">
        <f t="shared" si="26"/>
        <v>0</v>
      </c>
    </row>
    <row r="375" spans="1:26" x14ac:dyDescent="0.25">
      <c r="A375" s="1" t="s">
        <v>433</v>
      </c>
      <c r="B375" s="1">
        <v>12</v>
      </c>
      <c r="C375" s="1" t="s">
        <v>71</v>
      </c>
      <c r="D375" s="2" t="s">
        <v>448</v>
      </c>
      <c r="E375" s="1" t="s">
        <v>493</v>
      </c>
      <c r="F375" s="1" t="s">
        <v>493</v>
      </c>
      <c r="G375" s="3" t="s">
        <v>634</v>
      </c>
      <c r="I375" s="5" t="s">
        <v>633</v>
      </c>
      <c r="M375" s="1" t="s">
        <v>457</v>
      </c>
      <c r="N375" s="1">
        <v>62</v>
      </c>
      <c r="O375" s="1" t="s">
        <v>426</v>
      </c>
      <c r="P375" s="1">
        <v>100</v>
      </c>
      <c r="R375" s="1" t="s">
        <v>606</v>
      </c>
      <c r="S375" s="1">
        <v>1</v>
      </c>
      <c r="V375" s="4">
        <f t="shared" si="24"/>
        <v>0</v>
      </c>
      <c r="X375" s="23">
        <f t="shared" si="25"/>
        <v>0</v>
      </c>
      <c r="Y375" s="23">
        <f t="shared" si="26"/>
        <v>0</v>
      </c>
    </row>
    <row r="376" spans="1:26" x14ac:dyDescent="0.25">
      <c r="A376" s="1" t="s">
        <v>433</v>
      </c>
      <c r="B376" s="1">
        <v>12</v>
      </c>
      <c r="C376" s="1" t="s">
        <v>71</v>
      </c>
      <c r="D376" s="2" t="s">
        <v>448</v>
      </c>
      <c r="E376" s="1" t="s">
        <v>493</v>
      </c>
      <c r="F376" s="1" t="s">
        <v>493</v>
      </c>
      <c r="G376" s="3" t="s">
        <v>639</v>
      </c>
      <c r="I376" s="5" t="s">
        <v>2423</v>
      </c>
      <c r="M376" s="1" t="s">
        <v>457</v>
      </c>
      <c r="N376" s="1">
        <v>43</v>
      </c>
      <c r="O376" s="1" t="s">
        <v>426</v>
      </c>
      <c r="P376" s="1">
        <v>100</v>
      </c>
      <c r="R376" s="1" t="s">
        <v>606</v>
      </c>
      <c r="S376" s="1">
        <v>1</v>
      </c>
      <c r="V376" s="4">
        <f t="shared" si="24"/>
        <v>0</v>
      </c>
      <c r="X376" s="23">
        <f t="shared" si="25"/>
        <v>0</v>
      </c>
      <c r="Y376" s="23">
        <f t="shared" si="26"/>
        <v>0</v>
      </c>
    </row>
    <row r="377" spans="1:26" x14ac:dyDescent="0.25">
      <c r="A377" s="1" t="s">
        <v>433</v>
      </c>
      <c r="B377" s="1">
        <v>12</v>
      </c>
      <c r="C377" s="1" t="s">
        <v>71</v>
      </c>
      <c r="D377" s="2" t="s">
        <v>448</v>
      </c>
      <c r="E377" s="1" t="s">
        <v>493</v>
      </c>
      <c r="F377" s="1" t="s">
        <v>493</v>
      </c>
      <c r="G377" s="3" t="s">
        <v>638</v>
      </c>
      <c r="I377" s="5" t="s">
        <v>637</v>
      </c>
      <c r="M377" s="1" t="s">
        <v>457</v>
      </c>
      <c r="N377" s="1">
        <v>453</v>
      </c>
      <c r="O377" s="1" t="s">
        <v>426</v>
      </c>
      <c r="P377" s="1">
        <v>500</v>
      </c>
      <c r="R377" s="1" t="s">
        <v>629</v>
      </c>
      <c r="S377" s="1">
        <v>1</v>
      </c>
      <c r="V377" s="4">
        <f t="shared" si="24"/>
        <v>0</v>
      </c>
      <c r="X377" s="23">
        <f t="shared" si="25"/>
        <v>0</v>
      </c>
      <c r="Y377" s="23">
        <f t="shared" si="26"/>
        <v>0</v>
      </c>
    </row>
    <row r="378" spans="1:26" x14ac:dyDescent="0.25">
      <c r="A378" s="1" t="s">
        <v>433</v>
      </c>
      <c r="B378" s="1">
        <v>12</v>
      </c>
      <c r="C378" s="1" t="s">
        <v>71</v>
      </c>
      <c r="D378" s="2" t="s">
        <v>448</v>
      </c>
      <c r="E378" s="1" t="s">
        <v>493</v>
      </c>
      <c r="F378" s="1" t="s">
        <v>493</v>
      </c>
      <c r="G378" s="3" t="s">
        <v>636</v>
      </c>
      <c r="I378" s="5" t="s">
        <v>635</v>
      </c>
      <c r="M378" s="1" t="s">
        <v>457</v>
      </c>
      <c r="N378" s="1">
        <v>440</v>
      </c>
      <c r="O378" s="1" t="s">
        <v>426</v>
      </c>
      <c r="P378" s="1">
        <v>500</v>
      </c>
      <c r="R378" s="1" t="s">
        <v>629</v>
      </c>
      <c r="S378" s="1">
        <v>1</v>
      </c>
      <c r="V378" s="4">
        <f t="shared" si="24"/>
        <v>0</v>
      </c>
      <c r="X378" s="23">
        <f t="shared" si="25"/>
        <v>0</v>
      </c>
      <c r="Y378" s="23">
        <f t="shared" si="26"/>
        <v>0</v>
      </c>
    </row>
    <row r="379" spans="1:26" x14ac:dyDescent="0.25">
      <c r="A379" s="1" t="s">
        <v>433</v>
      </c>
      <c r="B379" s="1">
        <v>13</v>
      </c>
      <c r="C379" s="1" t="s">
        <v>71</v>
      </c>
      <c r="D379" s="2" t="s">
        <v>448</v>
      </c>
      <c r="E379" s="1" t="s">
        <v>493</v>
      </c>
      <c r="F379" s="1" t="s">
        <v>493</v>
      </c>
      <c r="G379" s="3" t="s">
        <v>539</v>
      </c>
      <c r="I379" s="5" t="s">
        <v>537</v>
      </c>
      <c r="M379" s="1" t="s">
        <v>541</v>
      </c>
      <c r="N379" s="1">
        <v>3</v>
      </c>
      <c r="O379" s="1" t="s">
        <v>426</v>
      </c>
      <c r="P379" s="1">
        <v>1</v>
      </c>
      <c r="R379" s="1" t="s">
        <v>538</v>
      </c>
      <c r="S379" s="1">
        <f>N379*P379</f>
        <v>3</v>
      </c>
      <c r="V379" s="4">
        <f t="shared" si="24"/>
        <v>0</v>
      </c>
      <c r="X379" s="23">
        <f t="shared" si="25"/>
        <v>0</v>
      </c>
      <c r="Y379" s="23">
        <f t="shared" si="26"/>
        <v>0</v>
      </c>
    </row>
    <row r="380" spans="1:26" x14ac:dyDescent="0.25">
      <c r="A380" s="1" t="s">
        <v>433</v>
      </c>
      <c r="B380" s="1">
        <v>13</v>
      </c>
      <c r="C380" s="1" t="s">
        <v>332</v>
      </c>
      <c r="D380" s="2" t="s">
        <v>448</v>
      </c>
      <c r="E380" s="1" t="s">
        <v>493</v>
      </c>
      <c r="F380" s="1" t="s">
        <v>493</v>
      </c>
      <c r="G380" s="3" t="s">
        <v>574</v>
      </c>
      <c r="I380" s="5" t="s">
        <v>568</v>
      </c>
      <c r="M380" s="1" t="s">
        <v>541</v>
      </c>
      <c r="N380" s="1">
        <v>12</v>
      </c>
      <c r="O380" s="1" t="s">
        <v>426</v>
      </c>
      <c r="P380" s="1">
        <v>1</v>
      </c>
      <c r="R380" s="1">
        <v>1</v>
      </c>
      <c r="S380" s="1">
        <v>1</v>
      </c>
      <c r="V380" s="4">
        <f t="shared" ref="V380:V434" si="27">U380*N380</f>
        <v>0</v>
      </c>
      <c r="X380" s="23">
        <f t="shared" si="25"/>
        <v>0</v>
      </c>
      <c r="Y380" s="23">
        <f t="shared" si="26"/>
        <v>0</v>
      </c>
    </row>
    <row r="381" spans="1:26" x14ac:dyDescent="0.25">
      <c r="A381" s="1" t="s">
        <v>433</v>
      </c>
      <c r="B381" s="1">
        <v>13</v>
      </c>
      <c r="C381" s="1" t="s">
        <v>38</v>
      </c>
      <c r="D381" s="2" t="s">
        <v>452</v>
      </c>
      <c r="E381" s="1" t="s">
        <v>493</v>
      </c>
      <c r="F381" s="1" t="s">
        <v>493</v>
      </c>
      <c r="G381" s="6" t="s">
        <v>2006</v>
      </c>
      <c r="I381" s="5" t="s">
        <v>2005</v>
      </c>
      <c r="M381" s="1" t="s">
        <v>457</v>
      </c>
      <c r="N381" s="1">
        <v>1</v>
      </c>
      <c r="O381" s="1" t="s">
        <v>426</v>
      </c>
      <c r="P381" s="1">
        <v>1</v>
      </c>
      <c r="S381" s="1">
        <v>1</v>
      </c>
      <c r="V381" s="4">
        <f t="shared" si="27"/>
        <v>0</v>
      </c>
      <c r="X381" s="23">
        <f t="shared" si="25"/>
        <v>0</v>
      </c>
      <c r="Y381" s="23">
        <f t="shared" si="26"/>
        <v>0</v>
      </c>
    </row>
    <row r="382" spans="1:26" x14ac:dyDescent="0.25">
      <c r="A382" s="1" t="s">
        <v>433</v>
      </c>
      <c r="B382" s="1">
        <v>13</v>
      </c>
      <c r="C382" s="1" t="s">
        <v>38</v>
      </c>
      <c r="D382" s="2" t="s">
        <v>452</v>
      </c>
      <c r="E382" s="1" t="s">
        <v>493</v>
      </c>
      <c r="F382" s="1" t="s">
        <v>493</v>
      </c>
      <c r="G382" s="3" t="s">
        <v>520</v>
      </c>
      <c r="I382" s="5" t="s">
        <v>580</v>
      </c>
      <c r="M382" s="1" t="s">
        <v>541</v>
      </c>
      <c r="N382" s="1">
        <v>1</v>
      </c>
      <c r="O382" s="1" t="s">
        <v>426</v>
      </c>
      <c r="P382" s="1">
        <v>1</v>
      </c>
      <c r="R382" s="1" t="s">
        <v>519</v>
      </c>
      <c r="S382" s="1">
        <f>N382*P382</f>
        <v>1</v>
      </c>
      <c r="V382" s="4">
        <f t="shared" si="27"/>
        <v>0</v>
      </c>
      <c r="X382" s="23">
        <f t="shared" si="25"/>
        <v>0</v>
      </c>
      <c r="Y382" s="23">
        <f t="shared" si="26"/>
        <v>0</v>
      </c>
    </row>
    <row r="383" spans="1:26" x14ac:dyDescent="0.25">
      <c r="A383" s="1" t="s">
        <v>433</v>
      </c>
      <c r="B383" s="1">
        <v>12</v>
      </c>
      <c r="C383" s="1" t="s">
        <v>71</v>
      </c>
      <c r="D383" s="2" t="s">
        <v>452</v>
      </c>
      <c r="E383" s="1" t="s">
        <v>493</v>
      </c>
      <c r="F383" s="1" t="s">
        <v>493</v>
      </c>
      <c r="G383" s="3" t="s">
        <v>655</v>
      </c>
      <c r="I383" s="5" t="s">
        <v>654</v>
      </c>
      <c r="M383" s="1" t="s">
        <v>457</v>
      </c>
      <c r="N383" s="1">
        <v>192</v>
      </c>
      <c r="O383" s="1" t="s">
        <v>426</v>
      </c>
      <c r="P383" s="1">
        <v>250</v>
      </c>
      <c r="R383" s="1" t="s">
        <v>650</v>
      </c>
      <c r="S383" s="1">
        <v>1</v>
      </c>
      <c r="V383" s="4">
        <f t="shared" si="27"/>
        <v>0</v>
      </c>
      <c r="X383" s="23">
        <f t="shared" si="25"/>
        <v>0</v>
      </c>
      <c r="Y383" s="23">
        <f t="shared" si="26"/>
        <v>0</v>
      </c>
    </row>
    <row r="384" spans="1:26" x14ac:dyDescent="0.25">
      <c r="A384" s="1" t="s">
        <v>433</v>
      </c>
      <c r="B384" s="1">
        <v>12</v>
      </c>
      <c r="C384" s="1" t="s">
        <v>71</v>
      </c>
      <c r="D384" s="2" t="s">
        <v>452</v>
      </c>
      <c r="E384" s="1" t="s">
        <v>493</v>
      </c>
      <c r="F384" s="1" t="s">
        <v>493</v>
      </c>
      <c r="G384" s="3" t="s">
        <v>653</v>
      </c>
      <c r="I384" s="5" t="s">
        <v>652</v>
      </c>
      <c r="M384" s="1" t="s">
        <v>457</v>
      </c>
      <c r="N384" s="1">
        <v>204</v>
      </c>
      <c r="O384" s="1" t="s">
        <v>426</v>
      </c>
      <c r="P384" s="1">
        <v>250</v>
      </c>
      <c r="R384" s="1" t="s">
        <v>650</v>
      </c>
      <c r="S384" s="1">
        <v>1</v>
      </c>
      <c r="V384" s="4">
        <f t="shared" si="27"/>
        <v>0</v>
      </c>
      <c r="X384" s="23">
        <f t="shared" si="25"/>
        <v>0</v>
      </c>
      <c r="Y384" s="23">
        <f t="shared" si="26"/>
        <v>0</v>
      </c>
    </row>
    <row r="385" spans="1:25" x14ac:dyDescent="0.25">
      <c r="A385" s="1" t="s">
        <v>433</v>
      </c>
      <c r="B385" s="1">
        <v>12</v>
      </c>
      <c r="C385" s="1" t="s">
        <v>71</v>
      </c>
      <c r="D385" s="2" t="s">
        <v>452</v>
      </c>
      <c r="E385" s="1" t="s">
        <v>493</v>
      </c>
      <c r="F385" s="1" t="s">
        <v>493</v>
      </c>
      <c r="G385" s="3" t="s">
        <v>651</v>
      </c>
      <c r="I385" s="5" t="s">
        <v>649</v>
      </c>
      <c r="M385" s="1" t="s">
        <v>457</v>
      </c>
      <c r="N385" s="1">
        <v>213</v>
      </c>
      <c r="O385" s="1" t="s">
        <v>426</v>
      </c>
      <c r="P385" s="1">
        <v>250</v>
      </c>
      <c r="R385" s="1" t="s">
        <v>650</v>
      </c>
      <c r="S385" s="1">
        <v>1</v>
      </c>
      <c r="V385" s="4">
        <f t="shared" si="27"/>
        <v>0</v>
      </c>
      <c r="X385" s="23">
        <f t="shared" si="25"/>
        <v>0</v>
      </c>
      <c r="Y385" s="23">
        <f t="shared" si="26"/>
        <v>0</v>
      </c>
    </row>
    <row r="386" spans="1:25" x14ac:dyDescent="0.25">
      <c r="A386" s="1" t="s">
        <v>433</v>
      </c>
      <c r="B386" s="1">
        <v>12</v>
      </c>
      <c r="C386" s="1" t="s">
        <v>71</v>
      </c>
      <c r="D386" s="2" t="s">
        <v>452</v>
      </c>
      <c r="E386" s="1" t="s">
        <v>493</v>
      </c>
      <c r="F386" s="1" t="s">
        <v>493</v>
      </c>
      <c r="G386" s="3" t="s">
        <v>657</v>
      </c>
      <c r="I386" s="5" t="s">
        <v>656</v>
      </c>
      <c r="M386" s="1" t="s">
        <v>457</v>
      </c>
      <c r="N386" s="1">
        <v>152</v>
      </c>
      <c r="O386" s="1" t="s">
        <v>426</v>
      </c>
      <c r="P386" s="1">
        <v>250</v>
      </c>
      <c r="R386" s="1" t="s">
        <v>650</v>
      </c>
      <c r="S386" s="1">
        <v>1</v>
      </c>
      <c r="V386" s="4">
        <f t="shared" si="27"/>
        <v>0</v>
      </c>
      <c r="X386" s="23">
        <f t="shared" si="25"/>
        <v>0</v>
      </c>
      <c r="Y386" s="23">
        <f t="shared" si="26"/>
        <v>0</v>
      </c>
    </row>
    <row r="387" spans="1:25" x14ac:dyDescent="0.25">
      <c r="A387" s="1" t="s">
        <v>433</v>
      </c>
      <c r="B387" s="1">
        <v>12</v>
      </c>
      <c r="C387" s="1" t="s">
        <v>71</v>
      </c>
      <c r="D387" s="2" t="s">
        <v>452</v>
      </c>
      <c r="E387" s="1" t="s">
        <v>493</v>
      </c>
      <c r="F387" s="1" t="s">
        <v>493</v>
      </c>
      <c r="G387" s="3" t="s">
        <v>642</v>
      </c>
      <c r="I387" s="5" t="s">
        <v>644</v>
      </c>
      <c r="M387" s="1" t="s">
        <v>457</v>
      </c>
      <c r="N387" s="1">
        <v>840</v>
      </c>
      <c r="O387" s="1" t="s">
        <v>426</v>
      </c>
      <c r="P387" s="1">
        <v>1000</v>
      </c>
      <c r="R387" s="1" t="s">
        <v>640</v>
      </c>
      <c r="S387" s="1">
        <v>1</v>
      </c>
      <c r="V387" s="4">
        <f t="shared" si="27"/>
        <v>0</v>
      </c>
      <c r="X387" s="23">
        <f t="shared" si="25"/>
        <v>0</v>
      </c>
      <c r="Y387" s="23">
        <f t="shared" si="26"/>
        <v>0</v>
      </c>
    </row>
    <row r="388" spans="1:25" x14ac:dyDescent="0.25">
      <c r="A388" s="1" t="s">
        <v>433</v>
      </c>
      <c r="B388" s="1">
        <v>12</v>
      </c>
      <c r="C388" s="1" t="s">
        <v>71</v>
      </c>
      <c r="D388" s="2" t="s">
        <v>452</v>
      </c>
      <c r="E388" s="1" t="s">
        <v>493</v>
      </c>
      <c r="F388" s="1" t="s">
        <v>493</v>
      </c>
      <c r="G388" s="3" t="s">
        <v>641</v>
      </c>
      <c r="I388" s="5" t="s">
        <v>645</v>
      </c>
      <c r="M388" s="1" t="s">
        <v>457</v>
      </c>
      <c r="N388" s="1">
        <v>588</v>
      </c>
      <c r="O388" s="1" t="s">
        <v>426</v>
      </c>
      <c r="P388" s="1">
        <v>1000</v>
      </c>
      <c r="R388" s="1" t="s">
        <v>640</v>
      </c>
      <c r="S388" s="1">
        <v>1</v>
      </c>
      <c r="V388" s="4">
        <f t="shared" si="27"/>
        <v>0</v>
      </c>
      <c r="X388" s="23">
        <f t="shared" si="25"/>
        <v>0</v>
      </c>
      <c r="Y388" s="23">
        <f t="shared" si="26"/>
        <v>0</v>
      </c>
    </row>
    <row r="389" spans="1:25" x14ac:dyDescent="0.25">
      <c r="A389" s="1" t="s">
        <v>433</v>
      </c>
      <c r="B389" s="1">
        <v>12</v>
      </c>
      <c r="C389" s="1" t="s">
        <v>71</v>
      </c>
      <c r="D389" s="2" t="s">
        <v>452</v>
      </c>
      <c r="E389" s="1" t="s">
        <v>493</v>
      </c>
      <c r="F389" s="1" t="s">
        <v>493</v>
      </c>
      <c r="G389" s="3" t="s">
        <v>643</v>
      </c>
      <c r="I389" s="5" t="s">
        <v>646</v>
      </c>
      <c r="M389" s="1" t="s">
        <v>457</v>
      </c>
      <c r="N389" s="1">
        <v>950</v>
      </c>
      <c r="O389" s="1" t="s">
        <v>426</v>
      </c>
      <c r="P389" s="1">
        <v>1000</v>
      </c>
      <c r="R389" s="1" t="s">
        <v>640</v>
      </c>
      <c r="S389" s="1">
        <v>1</v>
      </c>
      <c r="V389" s="4">
        <f t="shared" si="27"/>
        <v>0</v>
      </c>
      <c r="X389" s="23">
        <f t="shared" si="25"/>
        <v>0</v>
      </c>
      <c r="Y389" s="23">
        <f t="shared" si="26"/>
        <v>0</v>
      </c>
    </row>
    <row r="390" spans="1:25" x14ac:dyDescent="0.25">
      <c r="A390" s="1" t="s">
        <v>433</v>
      </c>
      <c r="B390" s="1">
        <v>12</v>
      </c>
      <c r="C390" s="1" t="s">
        <v>71</v>
      </c>
      <c r="D390" s="2" t="s">
        <v>452</v>
      </c>
      <c r="E390" s="1" t="s">
        <v>493</v>
      </c>
      <c r="F390" s="1" t="s">
        <v>493</v>
      </c>
      <c r="G390" s="3" t="s">
        <v>648</v>
      </c>
      <c r="I390" s="5" t="s">
        <v>647</v>
      </c>
      <c r="M390" s="1" t="s">
        <v>457</v>
      </c>
      <c r="N390" s="1">
        <v>1000</v>
      </c>
      <c r="O390" s="1" t="s">
        <v>426</v>
      </c>
      <c r="P390" s="1">
        <v>1000</v>
      </c>
      <c r="R390" s="1" t="s">
        <v>640</v>
      </c>
      <c r="S390" s="1">
        <v>1</v>
      </c>
      <c r="V390" s="4">
        <f t="shared" si="27"/>
        <v>0</v>
      </c>
      <c r="X390" s="23">
        <f t="shared" si="25"/>
        <v>0</v>
      </c>
      <c r="Y390" s="23">
        <f t="shared" si="26"/>
        <v>0</v>
      </c>
    </row>
    <row r="391" spans="1:25" x14ac:dyDescent="0.25">
      <c r="A391" s="1" t="s">
        <v>433</v>
      </c>
      <c r="B391" s="1">
        <v>13</v>
      </c>
      <c r="C391" s="1" t="s">
        <v>71</v>
      </c>
      <c r="D391" s="2" t="s">
        <v>452</v>
      </c>
      <c r="E391" s="1" t="s">
        <v>493</v>
      </c>
      <c r="F391" s="1" t="s">
        <v>493</v>
      </c>
      <c r="G391" s="3" t="s">
        <v>1576</v>
      </c>
      <c r="I391" s="5" t="s">
        <v>1577</v>
      </c>
      <c r="M391" s="1" t="s">
        <v>541</v>
      </c>
      <c r="N391" s="1">
        <v>1</v>
      </c>
      <c r="O391" s="1" t="s">
        <v>426</v>
      </c>
      <c r="P391" s="1">
        <v>1</v>
      </c>
      <c r="R391" s="1" t="s">
        <v>542</v>
      </c>
      <c r="S391" s="1">
        <f>N391*P391</f>
        <v>1</v>
      </c>
      <c r="V391" s="4">
        <f t="shared" si="27"/>
        <v>0</v>
      </c>
      <c r="X391" s="23">
        <f t="shared" si="25"/>
        <v>0</v>
      </c>
      <c r="Y391" s="23">
        <f t="shared" si="26"/>
        <v>0</v>
      </c>
    </row>
    <row r="392" spans="1:25" x14ac:dyDescent="0.25">
      <c r="A392" s="1" t="s">
        <v>433</v>
      </c>
      <c r="B392" s="1">
        <v>13</v>
      </c>
      <c r="C392" s="1" t="s">
        <v>332</v>
      </c>
      <c r="D392" s="2" t="s">
        <v>452</v>
      </c>
      <c r="E392" s="1" t="s">
        <v>493</v>
      </c>
      <c r="F392" s="1" t="s">
        <v>493</v>
      </c>
      <c r="G392" s="3" t="s">
        <v>575</v>
      </c>
      <c r="I392" s="5" t="s">
        <v>569</v>
      </c>
      <c r="M392" s="1" t="s">
        <v>541</v>
      </c>
      <c r="N392" s="1">
        <v>13</v>
      </c>
      <c r="O392" s="1" t="s">
        <v>426</v>
      </c>
      <c r="P392" s="1">
        <v>1</v>
      </c>
      <c r="R392" s="1">
        <v>1</v>
      </c>
      <c r="S392" s="1">
        <v>1</v>
      </c>
      <c r="V392" s="4">
        <f t="shared" si="27"/>
        <v>0</v>
      </c>
      <c r="X392" s="23">
        <f t="shared" si="25"/>
        <v>0</v>
      </c>
      <c r="Y392" s="23">
        <f t="shared" si="26"/>
        <v>0</v>
      </c>
    </row>
    <row r="393" spans="1:25" x14ac:dyDescent="0.25">
      <c r="A393" s="1" t="s">
        <v>433</v>
      </c>
      <c r="B393" s="1">
        <v>12</v>
      </c>
      <c r="C393" s="1" t="s">
        <v>5</v>
      </c>
      <c r="D393" s="2" t="s">
        <v>453</v>
      </c>
      <c r="E393" s="1" t="s">
        <v>493</v>
      </c>
      <c r="G393" s="3" t="s">
        <v>595</v>
      </c>
      <c r="I393" s="5" t="s">
        <v>593</v>
      </c>
      <c r="M393" s="1" t="s">
        <v>457</v>
      </c>
      <c r="N393" s="1">
        <v>1</v>
      </c>
      <c r="O393" s="1" t="s">
        <v>478</v>
      </c>
      <c r="P393" s="1">
        <v>1</v>
      </c>
      <c r="R393" s="1" t="s">
        <v>594</v>
      </c>
      <c r="S393" s="1">
        <f>N393*P393</f>
        <v>1</v>
      </c>
      <c r="V393" s="4">
        <f t="shared" si="27"/>
        <v>0</v>
      </c>
      <c r="X393" s="23">
        <f t="shared" si="25"/>
        <v>0</v>
      </c>
      <c r="Y393" s="23">
        <f t="shared" si="26"/>
        <v>0</v>
      </c>
    </row>
    <row r="394" spans="1:25" x14ac:dyDescent="0.25">
      <c r="A394" s="1" t="s">
        <v>433</v>
      </c>
      <c r="B394" s="1">
        <v>12</v>
      </c>
      <c r="C394" s="1" t="s">
        <v>5</v>
      </c>
      <c r="D394" s="2" t="s">
        <v>453</v>
      </c>
      <c r="E394" s="1" t="s">
        <v>493</v>
      </c>
      <c r="F394" s="1" t="s">
        <v>602</v>
      </c>
      <c r="G394" s="6" t="s">
        <v>2419</v>
      </c>
      <c r="I394" s="5" t="s">
        <v>2417</v>
      </c>
      <c r="M394" s="1" t="s">
        <v>457</v>
      </c>
      <c r="N394" s="1">
        <v>1</v>
      </c>
      <c r="O394" s="1" t="s">
        <v>601</v>
      </c>
      <c r="P394" s="1">
        <v>1</v>
      </c>
      <c r="R394" s="1" t="s">
        <v>2418</v>
      </c>
      <c r="S394" s="1">
        <v>1</v>
      </c>
      <c r="V394" s="4">
        <f t="shared" si="27"/>
        <v>0</v>
      </c>
      <c r="X394" s="23">
        <f t="shared" si="25"/>
        <v>0</v>
      </c>
      <c r="Y394" s="23">
        <f t="shared" si="26"/>
        <v>0</v>
      </c>
    </row>
    <row r="395" spans="1:25" x14ac:dyDescent="0.25">
      <c r="A395" s="1" t="s">
        <v>433</v>
      </c>
      <c r="B395" s="1">
        <v>12</v>
      </c>
      <c r="C395" s="1" t="s">
        <v>38</v>
      </c>
      <c r="D395" s="2" t="s">
        <v>453</v>
      </c>
      <c r="E395" s="1" t="s">
        <v>493</v>
      </c>
      <c r="F395" s="1" t="s">
        <v>493</v>
      </c>
      <c r="G395" s="6" t="s">
        <v>2004</v>
      </c>
      <c r="I395" s="5" t="s">
        <v>2003</v>
      </c>
      <c r="M395" s="1" t="s">
        <v>457</v>
      </c>
      <c r="N395" s="1">
        <v>20</v>
      </c>
      <c r="O395" s="1" t="s">
        <v>426</v>
      </c>
      <c r="P395" s="1">
        <v>10</v>
      </c>
      <c r="S395" s="1">
        <v>1</v>
      </c>
      <c r="V395" s="4">
        <f t="shared" si="27"/>
        <v>0</v>
      </c>
      <c r="X395" s="23">
        <f t="shared" si="25"/>
        <v>0</v>
      </c>
      <c r="Y395" s="23">
        <f t="shared" si="26"/>
        <v>0</v>
      </c>
    </row>
    <row r="396" spans="1:25" x14ac:dyDescent="0.25">
      <c r="A396" s="1" t="s">
        <v>433</v>
      </c>
      <c r="B396" s="1">
        <v>12</v>
      </c>
      <c r="C396" s="1" t="s">
        <v>71</v>
      </c>
      <c r="D396" s="2" t="s">
        <v>453</v>
      </c>
      <c r="E396" s="1" t="s">
        <v>493</v>
      </c>
      <c r="F396" s="1" t="s">
        <v>493</v>
      </c>
      <c r="G396" s="3" t="s">
        <v>660</v>
      </c>
      <c r="I396" s="5" t="s">
        <v>662</v>
      </c>
      <c r="M396" s="1" t="s">
        <v>457</v>
      </c>
      <c r="N396" s="1">
        <v>207</v>
      </c>
      <c r="O396" s="1" t="s">
        <v>426</v>
      </c>
      <c r="P396" s="1">
        <v>250</v>
      </c>
      <c r="R396" s="1" t="s">
        <v>650</v>
      </c>
      <c r="S396" s="1">
        <v>1</v>
      </c>
      <c r="V396" s="4">
        <f t="shared" si="27"/>
        <v>0</v>
      </c>
      <c r="X396" s="23">
        <f t="shared" si="25"/>
        <v>0</v>
      </c>
      <c r="Y396" s="23">
        <f t="shared" si="26"/>
        <v>0</v>
      </c>
    </row>
    <row r="397" spans="1:25" x14ac:dyDescent="0.25">
      <c r="A397" s="1" t="s">
        <v>433</v>
      </c>
      <c r="B397" s="1">
        <v>12</v>
      </c>
      <c r="C397" s="1" t="s">
        <v>71</v>
      </c>
      <c r="D397" s="2" t="s">
        <v>453</v>
      </c>
      <c r="E397" s="1" t="s">
        <v>493</v>
      </c>
      <c r="F397" s="1" t="s">
        <v>493</v>
      </c>
      <c r="G397" s="3" t="s">
        <v>659</v>
      </c>
      <c r="I397" s="5" t="s">
        <v>658</v>
      </c>
      <c r="M397" s="1" t="s">
        <v>457</v>
      </c>
      <c r="N397" s="1">
        <v>202</v>
      </c>
      <c r="O397" s="1" t="s">
        <v>426</v>
      </c>
      <c r="P397" s="1">
        <v>250</v>
      </c>
      <c r="R397" s="1" t="s">
        <v>650</v>
      </c>
      <c r="S397" s="1">
        <v>1</v>
      </c>
      <c r="V397" s="4">
        <f t="shared" si="27"/>
        <v>0</v>
      </c>
      <c r="X397" s="23">
        <f t="shared" si="25"/>
        <v>0</v>
      </c>
      <c r="Y397" s="23">
        <f t="shared" si="26"/>
        <v>0</v>
      </c>
    </row>
    <row r="398" spans="1:25" x14ac:dyDescent="0.25">
      <c r="A398" s="1" t="s">
        <v>433</v>
      </c>
      <c r="B398" s="1">
        <v>12</v>
      </c>
      <c r="C398" s="1" t="s">
        <v>71</v>
      </c>
      <c r="D398" s="2" t="s">
        <v>453</v>
      </c>
      <c r="E398" s="1" t="s">
        <v>493</v>
      </c>
      <c r="F398" s="1" t="s">
        <v>493</v>
      </c>
      <c r="G398" s="3" t="s">
        <v>663</v>
      </c>
      <c r="I398" s="5" t="s">
        <v>661</v>
      </c>
      <c r="M398" s="1" t="s">
        <v>457</v>
      </c>
      <c r="N398" s="1">
        <v>920</v>
      </c>
      <c r="O398" s="1" t="s">
        <v>426</v>
      </c>
      <c r="P398" s="1">
        <v>1000</v>
      </c>
      <c r="R398" s="1" t="s">
        <v>640</v>
      </c>
      <c r="S398" s="1">
        <v>1</v>
      </c>
      <c r="V398" s="4">
        <f t="shared" si="27"/>
        <v>0</v>
      </c>
      <c r="X398" s="23">
        <f t="shared" si="25"/>
        <v>0</v>
      </c>
      <c r="Y398" s="23">
        <f t="shared" si="26"/>
        <v>0</v>
      </c>
    </row>
    <row r="399" spans="1:25" x14ac:dyDescent="0.25">
      <c r="A399" s="1" t="s">
        <v>433</v>
      </c>
      <c r="B399" s="1">
        <v>13</v>
      </c>
      <c r="C399" s="1" t="s">
        <v>71</v>
      </c>
      <c r="D399" s="2" t="s">
        <v>453</v>
      </c>
      <c r="E399" s="1" t="s">
        <v>493</v>
      </c>
      <c r="F399" s="1" t="s">
        <v>493</v>
      </c>
      <c r="G399" s="3" t="s">
        <v>549</v>
      </c>
      <c r="I399" s="5" t="s">
        <v>550</v>
      </c>
      <c r="M399" s="1" t="s">
        <v>541</v>
      </c>
      <c r="N399" s="1">
        <v>1</v>
      </c>
      <c r="O399" s="1" t="s">
        <v>426</v>
      </c>
      <c r="P399" s="1">
        <v>1</v>
      </c>
      <c r="R399" s="1" t="s">
        <v>544</v>
      </c>
      <c r="S399" s="1">
        <v>50</v>
      </c>
      <c r="V399" s="4">
        <f t="shared" si="27"/>
        <v>0</v>
      </c>
      <c r="X399" s="23">
        <f t="shared" si="25"/>
        <v>0</v>
      </c>
      <c r="Y399" s="23">
        <f t="shared" si="26"/>
        <v>0</v>
      </c>
    </row>
    <row r="400" spans="1:25" x14ac:dyDescent="0.25">
      <c r="A400" s="1" t="s">
        <v>433</v>
      </c>
      <c r="B400" s="1">
        <v>13</v>
      </c>
      <c r="C400" s="1" t="s">
        <v>71</v>
      </c>
      <c r="D400" s="2" t="s">
        <v>453</v>
      </c>
      <c r="E400" s="1" t="s">
        <v>493</v>
      </c>
      <c r="F400" s="1" t="s">
        <v>493</v>
      </c>
      <c r="G400" s="6" t="s">
        <v>2427</v>
      </c>
      <c r="I400" s="5" t="s">
        <v>2426</v>
      </c>
      <c r="M400" s="1" t="s">
        <v>541</v>
      </c>
      <c r="N400" s="1">
        <v>2</v>
      </c>
      <c r="O400" s="1" t="s">
        <v>426</v>
      </c>
      <c r="P400" s="1">
        <v>1</v>
      </c>
      <c r="S400" s="1">
        <v>1</v>
      </c>
      <c r="V400" s="4">
        <f t="shared" si="27"/>
        <v>0</v>
      </c>
      <c r="X400" s="23">
        <f t="shared" si="25"/>
        <v>0</v>
      </c>
      <c r="Y400" s="23">
        <f t="shared" si="26"/>
        <v>0</v>
      </c>
    </row>
    <row r="401" spans="1:27" x14ac:dyDescent="0.25">
      <c r="A401" s="1" t="s">
        <v>433</v>
      </c>
      <c r="B401" s="1">
        <v>13</v>
      </c>
      <c r="C401" s="1" t="s">
        <v>71</v>
      </c>
      <c r="D401" s="2" t="s">
        <v>453</v>
      </c>
      <c r="E401" s="1" t="s">
        <v>493</v>
      </c>
      <c r="F401" s="1" t="s">
        <v>493</v>
      </c>
      <c r="G401" s="6" t="s">
        <v>2429</v>
      </c>
      <c r="I401" s="5" t="s">
        <v>2428</v>
      </c>
      <c r="M401" s="1" t="s">
        <v>541</v>
      </c>
      <c r="N401" s="1">
        <v>2</v>
      </c>
      <c r="O401" s="1" t="s">
        <v>426</v>
      </c>
      <c r="P401" s="1">
        <v>1</v>
      </c>
      <c r="R401" s="1" t="s">
        <v>560</v>
      </c>
      <c r="S401" s="1">
        <v>1</v>
      </c>
      <c r="V401" s="4">
        <f t="shared" si="27"/>
        <v>0</v>
      </c>
      <c r="X401" s="23">
        <f t="shared" si="25"/>
        <v>0</v>
      </c>
      <c r="Y401" s="23">
        <f t="shared" si="26"/>
        <v>0</v>
      </c>
    </row>
    <row r="402" spans="1:27" x14ac:dyDescent="0.25">
      <c r="A402" s="1" t="s">
        <v>433</v>
      </c>
      <c r="B402" s="1">
        <v>13</v>
      </c>
      <c r="C402" s="1" t="s">
        <v>332</v>
      </c>
      <c r="D402" s="2" t="s">
        <v>453</v>
      </c>
      <c r="E402" s="1" t="s">
        <v>493</v>
      </c>
      <c r="F402" s="1" t="s">
        <v>493</v>
      </c>
      <c r="G402" s="3" t="s">
        <v>576</v>
      </c>
      <c r="I402" s="5" t="s">
        <v>570</v>
      </c>
      <c r="M402" s="1" t="s">
        <v>541</v>
      </c>
      <c r="N402" s="1">
        <v>4</v>
      </c>
      <c r="O402" s="1" t="s">
        <v>426</v>
      </c>
      <c r="P402" s="1">
        <v>1</v>
      </c>
      <c r="R402" s="1">
        <v>1</v>
      </c>
      <c r="S402" s="1">
        <v>1</v>
      </c>
      <c r="V402" s="4">
        <f t="shared" si="27"/>
        <v>0</v>
      </c>
      <c r="X402" s="23">
        <f t="shared" si="25"/>
        <v>0</v>
      </c>
      <c r="Y402" s="23">
        <f t="shared" si="26"/>
        <v>0</v>
      </c>
    </row>
    <row r="403" spans="1:27" s="16" customFormat="1" x14ac:dyDescent="0.25">
      <c r="A403" s="1" t="s">
        <v>433</v>
      </c>
      <c r="B403" s="1">
        <v>13</v>
      </c>
      <c r="C403" s="1" t="s">
        <v>38</v>
      </c>
      <c r="D403" s="2" t="s">
        <v>551</v>
      </c>
      <c r="E403" s="1" t="s">
        <v>493</v>
      </c>
      <c r="F403" s="1" t="s">
        <v>493</v>
      </c>
      <c r="G403" s="3" t="s">
        <v>1474</v>
      </c>
      <c r="H403" s="1"/>
      <c r="I403" s="5" t="s">
        <v>1473</v>
      </c>
      <c r="J403" s="5"/>
      <c r="K403" s="5"/>
      <c r="L403" s="1"/>
      <c r="M403" s="1" t="s">
        <v>541</v>
      </c>
      <c r="N403" s="1">
        <v>2</v>
      </c>
      <c r="O403" s="1" t="s">
        <v>426</v>
      </c>
      <c r="P403" s="1">
        <v>1</v>
      </c>
      <c r="Q403" s="1"/>
      <c r="R403" s="1">
        <v>1</v>
      </c>
      <c r="S403" s="1">
        <v>1</v>
      </c>
      <c r="T403" s="1"/>
      <c r="U403" s="4"/>
      <c r="V403" s="4">
        <f t="shared" si="27"/>
        <v>0</v>
      </c>
      <c r="W403" s="33"/>
      <c r="X403" s="23">
        <f t="shared" si="25"/>
        <v>0</v>
      </c>
      <c r="Y403" s="23">
        <f t="shared" si="26"/>
        <v>0</v>
      </c>
      <c r="Z403" s="1"/>
      <c r="AA403" s="1"/>
    </row>
    <row r="404" spans="1:27" x14ac:dyDescent="0.25">
      <c r="A404" s="1" t="s">
        <v>433</v>
      </c>
      <c r="B404" s="1">
        <v>12</v>
      </c>
      <c r="C404" s="1" t="s">
        <v>71</v>
      </c>
      <c r="D404" s="2" t="s">
        <v>551</v>
      </c>
      <c r="E404" s="1" t="s">
        <v>493</v>
      </c>
      <c r="F404" s="1" t="s">
        <v>493</v>
      </c>
      <c r="G404" s="3" t="s">
        <v>665</v>
      </c>
      <c r="I404" s="5" t="s">
        <v>664</v>
      </c>
      <c r="M404" s="1" t="s">
        <v>457</v>
      </c>
      <c r="N404" s="1">
        <v>468</v>
      </c>
      <c r="O404" s="1" t="s">
        <v>426</v>
      </c>
      <c r="P404" s="1">
        <v>500</v>
      </c>
      <c r="R404" s="1" t="s">
        <v>629</v>
      </c>
      <c r="S404" s="1">
        <v>1</v>
      </c>
      <c r="V404" s="4">
        <f t="shared" si="27"/>
        <v>0</v>
      </c>
      <c r="X404" s="23">
        <f t="shared" si="25"/>
        <v>0</v>
      </c>
      <c r="Y404" s="23">
        <f t="shared" si="26"/>
        <v>0</v>
      </c>
    </row>
    <row r="405" spans="1:27" x14ac:dyDescent="0.25">
      <c r="A405" s="1" t="s">
        <v>433</v>
      </c>
      <c r="B405" s="1">
        <v>13</v>
      </c>
      <c r="C405" s="1" t="s">
        <v>71</v>
      </c>
      <c r="D405" s="2" t="s">
        <v>551</v>
      </c>
      <c r="E405" s="1" t="s">
        <v>493</v>
      </c>
      <c r="F405" s="1" t="s">
        <v>493</v>
      </c>
      <c r="G405" s="3" t="s">
        <v>554</v>
      </c>
      <c r="I405" s="5" t="s">
        <v>552</v>
      </c>
      <c r="M405" s="1" t="s">
        <v>541</v>
      </c>
      <c r="N405" s="1">
        <v>1</v>
      </c>
      <c r="O405" s="1" t="s">
        <v>426</v>
      </c>
      <c r="P405" s="1">
        <v>1</v>
      </c>
      <c r="R405" s="1" t="s">
        <v>553</v>
      </c>
      <c r="S405" s="1">
        <v>12</v>
      </c>
      <c r="V405" s="4">
        <f t="shared" si="27"/>
        <v>0</v>
      </c>
      <c r="X405" s="23">
        <f t="shared" si="25"/>
        <v>0</v>
      </c>
      <c r="Y405" s="23">
        <f t="shared" si="26"/>
        <v>0</v>
      </c>
    </row>
    <row r="406" spans="1:27" x14ac:dyDescent="0.25">
      <c r="A406" s="1" t="s">
        <v>433</v>
      </c>
      <c r="B406" s="1">
        <v>13</v>
      </c>
      <c r="C406" s="1" t="s">
        <v>332</v>
      </c>
      <c r="D406" s="2" t="s">
        <v>551</v>
      </c>
      <c r="E406" s="1" t="s">
        <v>493</v>
      </c>
      <c r="F406" s="1" t="s">
        <v>578</v>
      </c>
      <c r="G406" s="3" t="s">
        <v>577</v>
      </c>
      <c r="I406" s="5" t="s">
        <v>571</v>
      </c>
      <c r="M406" s="1" t="s">
        <v>541</v>
      </c>
      <c r="N406" s="1">
        <v>0</v>
      </c>
      <c r="O406" s="1" t="s">
        <v>426</v>
      </c>
      <c r="P406" s="1">
        <v>1</v>
      </c>
      <c r="R406" s="1">
        <v>1</v>
      </c>
      <c r="S406" s="1">
        <v>1</v>
      </c>
      <c r="V406" s="4">
        <f t="shared" si="27"/>
        <v>0</v>
      </c>
      <c r="X406" s="23">
        <f t="shared" si="25"/>
        <v>0</v>
      </c>
      <c r="Y406" s="23">
        <f t="shared" si="26"/>
        <v>0</v>
      </c>
    </row>
    <row r="407" spans="1:27" x14ac:dyDescent="0.25">
      <c r="A407" s="1" t="s">
        <v>433</v>
      </c>
      <c r="B407" s="1">
        <v>13</v>
      </c>
      <c r="C407" s="1" t="s">
        <v>38</v>
      </c>
      <c r="D407" s="2" t="s">
        <v>555</v>
      </c>
      <c r="E407" s="1" t="s">
        <v>493</v>
      </c>
      <c r="F407" s="1" t="s">
        <v>493</v>
      </c>
      <c r="G407" s="3" t="s">
        <v>1720</v>
      </c>
      <c r="I407" s="5" t="s">
        <v>1719</v>
      </c>
      <c r="M407" s="1" t="s">
        <v>541</v>
      </c>
      <c r="N407" s="1">
        <v>1</v>
      </c>
      <c r="O407" s="1" t="s">
        <v>426</v>
      </c>
      <c r="P407" s="1">
        <v>1</v>
      </c>
      <c r="S407" s="1">
        <v>1</v>
      </c>
      <c r="V407" s="4">
        <f t="shared" si="27"/>
        <v>0</v>
      </c>
      <c r="X407" s="23">
        <f t="shared" si="25"/>
        <v>0</v>
      </c>
      <c r="Y407" s="23">
        <f t="shared" si="26"/>
        <v>0</v>
      </c>
    </row>
    <row r="408" spans="1:27" x14ac:dyDescent="0.25">
      <c r="A408" s="1" t="s">
        <v>433</v>
      </c>
      <c r="B408" s="1">
        <v>12</v>
      </c>
      <c r="C408" s="1" t="s">
        <v>71</v>
      </c>
      <c r="D408" s="2" t="s">
        <v>555</v>
      </c>
      <c r="E408" s="1" t="s">
        <v>493</v>
      </c>
      <c r="F408" s="1" t="s">
        <v>493</v>
      </c>
      <c r="G408" s="3" t="s">
        <v>668</v>
      </c>
      <c r="I408" s="5" t="s">
        <v>666</v>
      </c>
      <c r="M408" s="1" t="s">
        <v>457</v>
      </c>
      <c r="N408" s="1">
        <v>1</v>
      </c>
      <c r="O408" s="1" t="s">
        <v>426</v>
      </c>
      <c r="P408" s="1">
        <v>10</v>
      </c>
      <c r="R408" s="1" t="s">
        <v>667</v>
      </c>
      <c r="S408" s="1">
        <v>1</v>
      </c>
      <c r="V408" s="4">
        <f t="shared" si="27"/>
        <v>0</v>
      </c>
      <c r="X408" s="23">
        <f t="shared" si="25"/>
        <v>0</v>
      </c>
      <c r="Y408" s="23">
        <f t="shared" si="26"/>
        <v>0</v>
      </c>
    </row>
    <row r="409" spans="1:27" x14ac:dyDescent="0.25">
      <c r="A409" s="1" t="s">
        <v>433</v>
      </c>
      <c r="B409" s="1">
        <v>13</v>
      </c>
      <c r="C409" s="1" t="s">
        <v>71</v>
      </c>
      <c r="D409" s="2" t="s">
        <v>555</v>
      </c>
      <c r="E409" s="1" t="s">
        <v>493</v>
      </c>
      <c r="F409" s="1" t="s">
        <v>493</v>
      </c>
      <c r="G409" s="3" t="s">
        <v>557</v>
      </c>
      <c r="I409" s="5" t="s">
        <v>579</v>
      </c>
      <c r="M409" s="1" t="s">
        <v>541</v>
      </c>
      <c r="N409" s="1">
        <v>1</v>
      </c>
      <c r="O409" s="1" t="s">
        <v>426</v>
      </c>
      <c r="P409" s="1">
        <v>1</v>
      </c>
      <c r="R409" s="1" t="s">
        <v>556</v>
      </c>
      <c r="S409" s="1">
        <v>15</v>
      </c>
      <c r="V409" s="4">
        <f t="shared" si="27"/>
        <v>0</v>
      </c>
      <c r="X409" s="23">
        <f t="shared" si="25"/>
        <v>0</v>
      </c>
      <c r="Y409" s="23">
        <f t="shared" si="26"/>
        <v>0</v>
      </c>
    </row>
    <row r="410" spans="1:27" s="16" customFormat="1" x14ac:dyDescent="0.25">
      <c r="A410" s="1" t="s">
        <v>433</v>
      </c>
      <c r="B410" s="1">
        <v>12</v>
      </c>
      <c r="C410" s="1" t="s">
        <v>71</v>
      </c>
      <c r="D410" s="2" t="s">
        <v>558</v>
      </c>
      <c r="E410" s="1" t="s">
        <v>493</v>
      </c>
      <c r="F410" s="1" t="s">
        <v>493</v>
      </c>
      <c r="G410" s="3" t="s">
        <v>690</v>
      </c>
      <c r="H410" s="1"/>
      <c r="I410" s="5" t="s">
        <v>689</v>
      </c>
      <c r="J410" s="5"/>
      <c r="K410" s="5"/>
      <c r="L410" s="1"/>
      <c r="M410" s="1" t="s">
        <v>457</v>
      </c>
      <c r="N410" s="1">
        <v>59</v>
      </c>
      <c r="O410" s="1" t="s">
        <v>426</v>
      </c>
      <c r="P410" s="1">
        <v>100</v>
      </c>
      <c r="Q410" s="1"/>
      <c r="R410" s="1" t="s">
        <v>606</v>
      </c>
      <c r="S410" s="1">
        <v>1</v>
      </c>
      <c r="T410" s="1"/>
      <c r="U410" s="4"/>
      <c r="V410" s="4">
        <f t="shared" si="27"/>
        <v>0</v>
      </c>
      <c r="W410" s="33"/>
      <c r="X410" s="23">
        <f t="shared" si="25"/>
        <v>0</v>
      </c>
      <c r="Y410" s="23">
        <f t="shared" si="26"/>
        <v>0</v>
      </c>
      <c r="Z410" s="1"/>
      <c r="AA410" s="1"/>
    </row>
    <row r="411" spans="1:27" x14ac:dyDescent="0.25">
      <c r="A411" s="1" t="s">
        <v>433</v>
      </c>
      <c r="B411" s="1">
        <v>12</v>
      </c>
      <c r="C411" s="1" t="s">
        <v>71</v>
      </c>
      <c r="D411" s="2" t="s">
        <v>558</v>
      </c>
      <c r="E411" s="1" t="s">
        <v>493</v>
      </c>
      <c r="F411" s="1" t="s">
        <v>493</v>
      </c>
      <c r="G411" s="3" t="s">
        <v>672</v>
      </c>
      <c r="I411" s="5" t="s">
        <v>671</v>
      </c>
      <c r="M411" s="1" t="s">
        <v>457</v>
      </c>
      <c r="N411" s="1">
        <v>221</v>
      </c>
      <c r="O411" s="1" t="s">
        <v>426</v>
      </c>
      <c r="P411" s="1">
        <v>250</v>
      </c>
      <c r="R411" s="1" t="s">
        <v>650</v>
      </c>
      <c r="S411" s="1">
        <v>1</v>
      </c>
      <c r="V411" s="4">
        <f t="shared" si="27"/>
        <v>0</v>
      </c>
      <c r="X411" s="23">
        <f t="shared" si="25"/>
        <v>0</v>
      </c>
      <c r="Y411" s="23">
        <f t="shared" si="26"/>
        <v>0</v>
      </c>
    </row>
    <row r="412" spans="1:27" x14ac:dyDescent="0.25">
      <c r="A412" s="1" t="s">
        <v>433</v>
      </c>
      <c r="B412" s="1">
        <v>12</v>
      </c>
      <c r="C412" s="1" t="s">
        <v>71</v>
      </c>
      <c r="D412" s="2" t="s">
        <v>558</v>
      </c>
      <c r="E412" s="1" t="s">
        <v>493</v>
      </c>
      <c r="F412" s="1" t="s">
        <v>493</v>
      </c>
      <c r="G412" s="3" t="s">
        <v>674</v>
      </c>
      <c r="I412" s="5" t="s">
        <v>673</v>
      </c>
      <c r="M412" s="1" t="s">
        <v>457</v>
      </c>
      <c r="N412" s="1">
        <v>191</v>
      </c>
      <c r="O412" s="1" t="s">
        <v>426</v>
      </c>
      <c r="P412" s="1">
        <v>250</v>
      </c>
      <c r="R412" s="1" t="s">
        <v>650</v>
      </c>
      <c r="S412" s="1">
        <v>1</v>
      </c>
      <c r="V412" s="4">
        <f t="shared" si="27"/>
        <v>0</v>
      </c>
      <c r="X412" s="23">
        <f t="shared" si="25"/>
        <v>0</v>
      </c>
      <c r="Y412" s="23">
        <f t="shared" si="26"/>
        <v>0</v>
      </c>
    </row>
    <row r="413" spans="1:27" x14ac:dyDescent="0.25">
      <c r="A413" s="1" t="s">
        <v>433</v>
      </c>
      <c r="B413" s="1">
        <v>12</v>
      </c>
      <c r="C413" s="1" t="s">
        <v>71</v>
      </c>
      <c r="D413" s="2" t="s">
        <v>558</v>
      </c>
      <c r="E413" s="1" t="s">
        <v>493</v>
      </c>
      <c r="F413" s="1" t="s">
        <v>493</v>
      </c>
      <c r="G413" s="3" t="s">
        <v>686</v>
      </c>
      <c r="I413" s="5" t="s">
        <v>685</v>
      </c>
      <c r="M413" s="1" t="s">
        <v>457</v>
      </c>
      <c r="N413" s="1">
        <v>208</v>
      </c>
      <c r="O413" s="1" t="s">
        <v>426</v>
      </c>
      <c r="P413" s="1">
        <v>250</v>
      </c>
      <c r="R413" s="1" t="s">
        <v>650</v>
      </c>
      <c r="S413" s="1">
        <v>1</v>
      </c>
      <c r="V413" s="4">
        <f t="shared" si="27"/>
        <v>0</v>
      </c>
      <c r="X413" s="23">
        <f t="shared" si="25"/>
        <v>0</v>
      </c>
      <c r="Y413" s="23">
        <f t="shared" si="26"/>
        <v>0</v>
      </c>
    </row>
    <row r="414" spans="1:27" x14ac:dyDescent="0.25">
      <c r="A414" s="1" t="s">
        <v>433</v>
      </c>
      <c r="B414" s="1">
        <v>12</v>
      </c>
      <c r="C414" s="1" t="s">
        <v>71</v>
      </c>
      <c r="D414" s="2" t="s">
        <v>558</v>
      </c>
      <c r="E414" s="1" t="s">
        <v>493</v>
      </c>
      <c r="F414" s="1" t="s">
        <v>493</v>
      </c>
      <c r="G414" s="3" t="s">
        <v>688</v>
      </c>
      <c r="I414" s="5" t="s">
        <v>687</v>
      </c>
      <c r="M414" s="1" t="s">
        <v>457</v>
      </c>
      <c r="N414" s="1">
        <v>210</v>
      </c>
      <c r="O414" s="1" t="s">
        <v>426</v>
      </c>
      <c r="P414" s="1">
        <v>250</v>
      </c>
      <c r="R414" s="1" t="s">
        <v>650</v>
      </c>
      <c r="S414" s="1">
        <v>1</v>
      </c>
      <c r="V414" s="4">
        <f t="shared" si="27"/>
        <v>0</v>
      </c>
      <c r="X414" s="23">
        <f t="shared" si="25"/>
        <v>0</v>
      </c>
      <c r="Y414" s="23">
        <f t="shared" si="26"/>
        <v>0</v>
      </c>
    </row>
    <row r="415" spans="1:27" x14ac:dyDescent="0.25">
      <c r="A415" s="1" t="s">
        <v>433</v>
      </c>
      <c r="B415" s="1">
        <v>12</v>
      </c>
      <c r="C415" s="1" t="s">
        <v>71</v>
      </c>
      <c r="D415" s="2" t="s">
        <v>558</v>
      </c>
      <c r="E415" s="1" t="s">
        <v>493</v>
      </c>
      <c r="F415" s="1" t="s">
        <v>493</v>
      </c>
      <c r="G415" s="3" t="s">
        <v>684</v>
      </c>
      <c r="I415" s="5" t="s">
        <v>683</v>
      </c>
      <c r="M415" s="1" t="s">
        <v>457</v>
      </c>
      <c r="N415" s="1">
        <v>47</v>
      </c>
      <c r="O415" s="1" t="s">
        <v>426</v>
      </c>
      <c r="P415" s="1">
        <v>100</v>
      </c>
      <c r="R415" s="1" t="s">
        <v>606</v>
      </c>
      <c r="S415" s="1">
        <v>1</v>
      </c>
      <c r="V415" s="4">
        <f t="shared" si="27"/>
        <v>0</v>
      </c>
      <c r="X415" s="23">
        <f t="shared" si="25"/>
        <v>0</v>
      </c>
      <c r="Y415" s="23">
        <f t="shared" si="26"/>
        <v>0</v>
      </c>
    </row>
    <row r="416" spans="1:27" x14ac:dyDescent="0.25">
      <c r="A416" s="1" t="s">
        <v>433</v>
      </c>
      <c r="B416" s="1">
        <v>12</v>
      </c>
      <c r="C416" s="1" t="s">
        <v>71</v>
      </c>
      <c r="D416" s="2" t="s">
        <v>558</v>
      </c>
      <c r="E416" s="1" t="s">
        <v>493</v>
      </c>
      <c r="F416" s="1" t="s">
        <v>493</v>
      </c>
      <c r="G416" s="3" t="s">
        <v>680</v>
      </c>
      <c r="I416" s="5" t="s">
        <v>679</v>
      </c>
      <c r="M416" s="1" t="s">
        <v>457</v>
      </c>
      <c r="N416" s="1">
        <v>140</v>
      </c>
      <c r="O416" s="1" t="s">
        <v>426</v>
      </c>
      <c r="P416" s="1">
        <v>200</v>
      </c>
      <c r="R416" s="1" t="s">
        <v>624</v>
      </c>
      <c r="S416" s="1">
        <v>1</v>
      </c>
      <c r="V416" s="4">
        <f t="shared" si="27"/>
        <v>0</v>
      </c>
      <c r="X416" s="23">
        <f t="shared" si="25"/>
        <v>0</v>
      </c>
      <c r="Y416" s="23">
        <f t="shared" si="26"/>
        <v>0</v>
      </c>
    </row>
    <row r="417" spans="1:25" x14ac:dyDescent="0.25">
      <c r="A417" s="1" t="s">
        <v>433</v>
      </c>
      <c r="B417" s="1">
        <v>12</v>
      </c>
      <c r="C417" s="1" t="s">
        <v>71</v>
      </c>
      <c r="D417" s="2" t="s">
        <v>558</v>
      </c>
      <c r="E417" s="1" t="s">
        <v>493</v>
      </c>
      <c r="F417" s="1" t="s">
        <v>493</v>
      </c>
      <c r="G417" s="3" t="s">
        <v>670</v>
      </c>
      <c r="I417" s="5" t="s">
        <v>669</v>
      </c>
      <c r="M417" s="1" t="s">
        <v>457</v>
      </c>
      <c r="N417" s="1">
        <v>155</v>
      </c>
      <c r="O417" s="1" t="s">
        <v>426</v>
      </c>
      <c r="P417" s="1">
        <v>200</v>
      </c>
      <c r="R417" s="1" t="s">
        <v>624</v>
      </c>
      <c r="S417" s="1">
        <v>1</v>
      </c>
      <c r="V417" s="4">
        <f t="shared" si="27"/>
        <v>0</v>
      </c>
      <c r="X417" s="23">
        <f t="shared" si="25"/>
        <v>0</v>
      </c>
      <c r="Y417" s="23">
        <f t="shared" si="26"/>
        <v>0</v>
      </c>
    </row>
    <row r="418" spans="1:25" x14ac:dyDescent="0.25">
      <c r="A418" s="1" t="s">
        <v>433</v>
      </c>
      <c r="B418" s="1">
        <v>12</v>
      </c>
      <c r="C418" s="1" t="s">
        <v>71</v>
      </c>
      <c r="D418" s="2" t="s">
        <v>558</v>
      </c>
      <c r="E418" s="1" t="s">
        <v>493</v>
      </c>
      <c r="F418" s="1" t="s">
        <v>493</v>
      </c>
      <c r="G418" s="3" t="s">
        <v>676</v>
      </c>
      <c r="I418" s="5" t="s">
        <v>675</v>
      </c>
      <c r="M418" s="1" t="s">
        <v>457</v>
      </c>
      <c r="N418" s="1">
        <v>128</v>
      </c>
      <c r="O418" s="1" t="s">
        <v>426</v>
      </c>
      <c r="P418" s="1">
        <v>200</v>
      </c>
      <c r="R418" s="1" t="s">
        <v>624</v>
      </c>
      <c r="S418" s="1">
        <v>1</v>
      </c>
      <c r="V418" s="4">
        <f t="shared" si="27"/>
        <v>0</v>
      </c>
      <c r="X418" s="23">
        <f t="shared" si="25"/>
        <v>0</v>
      </c>
      <c r="Y418" s="23">
        <f t="shared" si="26"/>
        <v>0</v>
      </c>
    </row>
    <row r="419" spans="1:25" x14ac:dyDescent="0.25">
      <c r="A419" s="1" t="s">
        <v>433</v>
      </c>
      <c r="B419" s="1">
        <v>12</v>
      </c>
      <c r="C419" s="1" t="s">
        <v>71</v>
      </c>
      <c r="D419" s="2" t="s">
        <v>558</v>
      </c>
      <c r="E419" s="1" t="s">
        <v>493</v>
      </c>
      <c r="F419" s="1" t="s">
        <v>493</v>
      </c>
      <c r="G419" s="3" t="s">
        <v>682</v>
      </c>
      <c r="I419" s="5" t="s">
        <v>681</v>
      </c>
      <c r="M419" s="1" t="s">
        <v>457</v>
      </c>
      <c r="N419" s="1">
        <v>162</v>
      </c>
      <c r="O419" s="1" t="s">
        <v>426</v>
      </c>
      <c r="P419" s="1">
        <v>200</v>
      </c>
      <c r="R419" s="1" t="s">
        <v>624</v>
      </c>
      <c r="S419" s="1">
        <v>1</v>
      </c>
      <c r="V419" s="4">
        <f t="shared" si="27"/>
        <v>0</v>
      </c>
      <c r="X419" s="23">
        <f t="shared" si="25"/>
        <v>0</v>
      </c>
      <c r="Y419" s="23">
        <f t="shared" si="26"/>
        <v>0</v>
      </c>
    </row>
    <row r="420" spans="1:25" x14ac:dyDescent="0.25">
      <c r="A420" s="1" t="s">
        <v>433</v>
      </c>
      <c r="B420" s="1">
        <v>12</v>
      </c>
      <c r="C420" s="1" t="s">
        <v>71</v>
      </c>
      <c r="D420" s="2" t="s">
        <v>558</v>
      </c>
      <c r="E420" s="1" t="s">
        <v>493</v>
      </c>
      <c r="F420" s="1" t="s">
        <v>493</v>
      </c>
      <c r="G420" s="3" t="s">
        <v>678</v>
      </c>
      <c r="I420" s="5" t="s">
        <v>677</v>
      </c>
      <c r="M420" s="1" t="s">
        <v>457</v>
      </c>
      <c r="N420" s="1">
        <v>60</v>
      </c>
      <c r="O420" s="1" t="s">
        <v>426</v>
      </c>
      <c r="P420" s="1">
        <v>100</v>
      </c>
      <c r="R420" s="1" t="s">
        <v>606</v>
      </c>
      <c r="S420" s="1">
        <v>1</v>
      </c>
      <c r="V420" s="4">
        <f t="shared" si="27"/>
        <v>0</v>
      </c>
      <c r="X420" s="23">
        <f t="shared" si="25"/>
        <v>0</v>
      </c>
      <c r="Y420" s="23">
        <f t="shared" si="26"/>
        <v>0</v>
      </c>
    </row>
    <row r="421" spans="1:25" x14ac:dyDescent="0.25">
      <c r="A421" s="1" t="s">
        <v>433</v>
      </c>
      <c r="B421" s="1">
        <v>13</v>
      </c>
      <c r="C421" s="1" t="s">
        <v>71</v>
      </c>
      <c r="D421" s="2" t="s">
        <v>558</v>
      </c>
      <c r="E421" s="1" t="s">
        <v>493</v>
      </c>
      <c r="F421" s="1" t="s">
        <v>493</v>
      </c>
      <c r="G421" s="3" t="s">
        <v>561</v>
      </c>
      <c r="I421" s="5" t="s">
        <v>559</v>
      </c>
      <c r="M421" s="1" t="s">
        <v>541</v>
      </c>
      <c r="N421" s="2">
        <v>10</v>
      </c>
      <c r="O421" s="1" t="s">
        <v>426</v>
      </c>
      <c r="P421" s="1">
        <v>10</v>
      </c>
      <c r="R421" s="1" t="s">
        <v>560</v>
      </c>
      <c r="S421" s="1">
        <v>10</v>
      </c>
      <c r="V421" s="4">
        <f t="shared" si="27"/>
        <v>0</v>
      </c>
      <c r="X421" s="23">
        <f t="shared" si="25"/>
        <v>0</v>
      </c>
      <c r="Y421" s="23">
        <f t="shared" si="26"/>
        <v>0</v>
      </c>
    </row>
    <row r="422" spans="1:25" x14ac:dyDescent="0.25">
      <c r="A422" s="1" t="s">
        <v>433</v>
      </c>
      <c r="B422" s="1">
        <v>13</v>
      </c>
      <c r="C422" s="1" t="s">
        <v>71</v>
      </c>
      <c r="D422" s="2" t="s">
        <v>562</v>
      </c>
      <c r="E422" s="1" t="s">
        <v>493</v>
      </c>
      <c r="F422" s="1" t="s">
        <v>493</v>
      </c>
      <c r="G422" s="3" t="s">
        <v>565</v>
      </c>
      <c r="I422" s="5" t="s">
        <v>563</v>
      </c>
      <c r="M422" s="1" t="s">
        <v>541</v>
      </c>
      <c r="N422" s="2">
        <v>3</v>
      </c>
      <c r="O422" s="1" t="s">
        <v>426</v>
      </c>
      <c r="P422" s="1">
        <v>2</v>
      </c>
      <c r="R422" s="1" t="s">
        <v>564</v>
      </c>
      <c r="S422" s="1">
        <v>2</v>
      </c>
      <c r="V422" s="4">
        <f t="shared" si="27"/>
        <v>0</v>
      </c>
      <c r="X422" s="23">
        <f t="shared" si="25"/>
        <v>0</v>
      </c>
      <c r="Y422" s="23">
        <f t="shared" si="26"/>
        <v>0</v>
      </c>
    </row>
    <row r="423" spans="1:25" x14ac:dyDescent="0.25">
      <c r="A423" s="1" t="s">
        <v>433</v>
      </c>
      <c r="B423" s="2">
        <v>12</v>
      </c>
      <c r="C423" s="1" t="s">
        <v>200</v>
      </c>
      <c r="D423" s="2" t="s">
        <v>562</v>
      </c>
      <c r="E423" s="1" t="s">
        <v>493</v>
      </c>
      <c r="F423" s="1" t="s">
        <v>493</v>
      </c>
      <c r="G423" s="6" t="s">
        <v>2440</v>
      </c>
      <c r="I423" s="5" t="s">
        <v>2439</v>
      </c>
      <c r="M423" s="1" t="s">
        <v>457</v>
      </c>
      <c r="N423" s="1">
        <v>450</v>
      </c>
      <c r="O423" s="1" t="s">
        <v>426</v>
      </c>
      <c r="P423" s="1">
        <v>1</v>
      </c>
      <c r="S423" s="1">
        <v>1</v>
      </c>
      <c r="V423" s="4">
        <f t="shared" si="27"/>
        <v>0</v>
      </c>
      <c r="X423" s="23">
        <f t="shared" si="25"/>
        <v>0</v>
      </c>
      <c r="Y423" s="23">
        <f t="shared" si="26"/>
        <v>0</v>
      </c>
    </row>
    <row r="424" spans="1:25" x14ac:dyDescent="0.25">
      <c r="A424" s="1" t="s">
        <v>433</v>
      </c>
      <c r="B424" s="2">
        <v>12</v>
      </c>
      <c r="C424" s="1" t="s">
        <v>200</v>
      </c>
      <c r="D424" s="2" t="s">
        <v>562</v>
      </c>
      <c r="E424" s="1" t="s">
        <v>493</v>
      </c>
      <c r="F424" s="1" t="s">
        <v>493</v>
      </c>
      <c r="G424" s="6" t="s">
        <v>2438</v>
      </c>
      <c r="I424" s="5" t="s">
        <v>2437</v>
      </c>
      <c r="M424" s="1" t="s">
        <v>457</v>
      </c>
      <c r="N424" s="1">
        <v>50</v>
      </c>
      <c r="O424" s="1" t="s">
        <v>426</v>
      </c>
      <c r="P424" s="1">
        <v>1</v>
      </c>
      <c r="S424" s="1">
        <v>1</v>
      </c>
      <c r="V424" s="4">
        <f t="shared" si="27"/>
        <v>0</v>
      </c>
      <c r="X424" s="23">
        <f t="shared" ref="X424:X436" si="28">U424*(1-W424)</f>
        <v>0</v>
      </c>
      <c r="Y424" s="23">
        <f t="shared" ref="Y424:Y436" si="29">X424*N424</f>
        <v>0</v>
      </c>
    </row>
    <row r="425" spans="1:25" x14ac:dyDescent="0.25">
      <c r="A425" s="1" t="s">
        <v>433</v>
      </c>
      <c r="B425" s="2">
        <v>12</v>
      </c>
      <c r="C425" s="1" t="s">
        <v>200</v>
      </c>
      <c r="D425" s="2" t="s">
        <v>562</v>
      </c>
      <c r="E425" s="1" t="s">
        <v>493</v>
      </c>
      <c r="F425" s="1" t="s">
        <v>493</v>
      </c>
      <c r="G425" s="6" t="s">
        <v>2434</v>
      </c>
      <c r="I425" s="5" t="s">
        <v>2433</v>
      </c>
      <c r="M425" s="1" t="s">
        <v>457</v>
      </c>
      <c r="N425" s="1">
        <v>50</v>
      </c>
      <c r="O425" s="1" t="s">
        <v>426</v>
      </c>
      <c r="P425" s="1">
        <v>1</v>
      </c>
      <c r="S425" s="1">
        <v>1</v>
      </c>
      <c r="V425" s="4">
        <f t="shared" si="27"/>
        <v>0</v>
      </c>
      <c r="X425" s="23">
        <f t="shared" si="28"/>
        <v>0</v>
      </c>
      <c r="Y425" s="23">
        <f t="shared" si="29"/>
        <v>0</v>
      </c>
    </row>
    <row r="426" spans="1:25" x14ac:dyDescent="0.25">
      <c r="A426" s="1" t="s">
        <v>433</v>
      </c>
      <c r="B426" s="2">
        <v>12</v>
      </c>
      <c r="C426" s="1" t="s">
        <v>200</v>
      </c>
      <c r="D426" s="2" t="s">
        <v>1388</v>
      </c>
      <c r="E426" s="1" t="s">
        <v>493</v>
      </c>
      <c r="F426" s="1" t="s">
        <v>493</v>
      </c>
      <c r="G426" s="6" t="s">
        <v>2442</v>
      </c>
      <c r="I426" s="5" t="s">
        <v>2441</v>
      </c>
      <c r="M426" s="1" t="s">
        <v>457</v>
      </c>
      <c r="N426" s="1">
        <v>450</v>
      </c>
      <c r="O426" s="1" t="s">
        <v>426</v>
      </c>
      <c r="P426" s="1">
        <v>1</v>
      </c>
      <c r="S426" s="1">
        <v>1</v>
      </c>
      <c r="V426" s="4">
        <f t="shared" si="27"/>
        <v>0</v>
      </c>
      <c r="X426" s="23">
        <f t="shared" si="28"/>
        <v>0</v>
      </c>
      <c r="Y426" s="23">
        <f t="shared" si="29"/>
        <v>0</v>
      </c>
    </row>
    <row r="427" spans="1:25" x14ac:dyDescent="0.25">
      <c r="A427" s="1" t="s">
        <v>433</v>
      </c>
      <c r="B427" s="2">
        <v>12</v>
      </c>
      <c r="C427" s="1" t="s">
        <v>200</v>
      </c>
      <c r="D427" s="2" t="s">
        <v>1388</v>
      </c>
      <c r="E427" s="1" t="s">
        <v>493</v>
      </c>
      <c r="F427" s="1" t="s">
        <v>493</v>
      </c>
      <c r="G427" s="6" t="s">
        <v>2444</v>
      </c>
      <c r="I427" s="5" t="s">
        <v>2443</v>
      </c>
      <c r="M427" s="1" t="s">
        <v>457</v>
      </c>
      <c r="N427" s="1">
        <v>450</v>
      </c>
      <c r="O427" s="1" t="s">
        <v>426</v>
      </c>
      <c r="P427" s="1">
        <v>1</v>
      </c>
      <c r="S427" s="1">
        <v>1</v>
      </c>
      <c r="V427" s="4">
        <f t="shared" si="27"/>
        <v>0</v>
      </c>
      <c r="X427" s="23">
        <f t="shared" si="28"/>
        <v>0</v>
      </c>
      <c r="Y427" s="23">
        <f t="shared" si="29"/>
        <v>0</v>
      </c>
    </row>
    <row r="428" spans="1:25" x14ac:dyDescent="0.25">
      <c r="A428" s="1" t="s">
        <v>433</v>
      </c>
      <c r="B428" s="2">
        <v>12</v>
      </c>
      <c r="C428" s="1" t="s">
        <v>200</v>
      </c>
      <c r="D428" s="2" t="s">
        <v>1388</v>
      </c>
      <c r="E428" s="1" t="s">
        <v>493</v>
      </c>
      <c r="F428" s="1" t="s">
        <v>493</v>
      </c>
      <c r="G428" s="6" t="s">
        <v>2450</v>
      </c>
      <c r="I428" s="5" t="s">
        <v>2449</v>
      </c>
      <c r="M428" s="1" t="s">
        <v>457</v>
      </c>
      <c r="N428" s="1">
        <v>450</v>
      </c>
      <c r="O428" s="1" t="s">
        <v>426</v>
      </c>
      <c r="P428" s="1">
        <v>1</v>
      </c>
      <c r="S428" s="1">
        <v>1</v>
      </c>
      <c r="V428" s="4">
        <f t="shared" si="27"/>
        <v>0</v>
      </c>
      <c r="X428" s="23">
        <f t="shared" si="28"/>
        <v>0</v>
      </c>
      <c r="Y428" s="23">
        <f t="shared" si="29"/>
        <v>0</v>
      </c>
    </row>
    <row r="429" spans="1:25" x14ac:dyDescent="0.25">
      <c r="A429" s="1" t="s">
        <v>433</v>
      </c>
      <c r="B429" s="2">
        <v>12</v>
      </c>
      <c r="C429" s="1" t="s">
        <v>200</v>
      </c>
      <c r="D429" s="2" t="s">
        <v>1388</v>
      </c>
      <c r="E429" s="1" t="s">
        <v>493</v>
      </c>
      <c r="F429" s="1" t="s">
        <v>493</v>
      </c>
      <c r="G429" s="6" t="s">
        <v>2448</v>
      </c>
      <c r="I429" s="5" t="s">
        <v>2447</v>
      </c>
      <c r="M429" s="1" t="s">
        <v>457</v>
      </c>
      <c r="N429" s="1">
        <v>450</v>
      </c>
      <c r="O429" s="1" t="s">
        <v>426</v>
      </c>
      <c r="P429" s="1">
        <v>1</v>
      </c>
      <c r="S429" s="1">
        <v>1</v>
      </c>
      <c r="V429" s="4">
        <f t="shared" si="27"/>
        <v>0</v>
      </c>
      <c r="X429" s="23">
        <f t="shared" si="28"/>
        <v>0</v>
      </c>
      <c r="Y429" s="23">
        <f t="shared" si="29"/>
        <v>0</v>
      </c>
    </row>
    <row r="430" spans="1:25" x14ac:dyDescent="0.25">
      <c r="A430" s="1" t="s">
        <v>433</v>
      </c>
      <c r="B430" s="2">
        <v>12</v>
      </c>
      <c r="C430" s="1" t="s">
        <v>200</v>
      </c>
      <c r="D430" s="2" t="s">
        <v>1388</v>
      </c>
      <c r="E430" s="1" t="s">
        <v>493</v>
      </c>
      <c r="F430" s="1" t="s">
        <v>493</v>
      </c>
      <c r="G430" s="6" t="s">
        <v>2446</v>
      </c>
      <c r="I430" s="5" t="s">
        <v>2445</v>
      </c>
      <c r="M430" s="1" t="s">
        <v>457</v>
      </c>
      <c r="N430" s="1">
        <v>450</v>
      </c>
      <c r="O430" s="1" t="s">
        <v>426</v>
      </c>
      <c r="P430" s="1">
        <v>1</v>
      </c>
      <c r="S430" s="1">
        <v>1</v>
      </c>
      <c r="V430" s="4">
        <f t="shared" si="27"/>
        <v>0</v>
      </c>
      <c r="X430" s="23">
        <f t="shared" si="28"/>
        <v>0</v>
      </c>
      <c r="Y430" s="23">
        <f t="shared" si="29"/>
        <v>0</v>
      </c>
    </row>
    <row r="431" spans="1:25" x14ac:dyDescent="0.25">
      <c r="A431" s="1" t="s">
        <v>433</v>
      </c>
      <c r="B431" s="2">
        <v>12</v>
      </c>
      <c r="C431" s="1" t="s">
        <v>200</v>
      </c>
      <c r="D431" s="2" t="s">
        <v>1388</v>
      </c>
      <c r="E431" s="1" t="s">
        <v>493</v>
      </c>
      <c r="F431" s="1" t="s">
        <v>493</v>
      </c>
      <c r="G431" s="6" t="s">
        <v>2436</v>
      </c>
      <c r="I431" s="5" t="s">
        <v>2435</v>
      </c>
      <c r="M431" s="1" t="s">
        <v>457</v>
      </c>
      <c r="N431" s="1">
        <v>50</v>
      </c>
      <c r="O431" s="1" t="s">
        <v>426</v>
      </c>
      <c r="P431" s="1">
        <v>1</v>
      </c>
      <c r="S431" s="1">
        <v>1</v>
      </c>
      <c r="V431" s="4">
        <f t="shared" si="27"/>
        <v>0</v>
      </c>
      <c r="X431" s="23">
        <f t="shared" si="28"/>
        <v>0</v>
      </c>
      <c r="Y431" s="23">
        <f t="shared" si="29"/>
        <v>0</v>
      </c>
    </row>
    <row r="432" spans="1:25" x14ac:dyDescent="0.25">
      <c r="A432" s="1" t="s">
        <v>433</v>
      </c>
      <c r="B432" s="1">
        <v>15</v>
      </c>
      <c r="C432" s="1" t="s">
        <v>71</v>
      </c>
      <c r="D432" s="2" t="s">
        <v>448</v>
      </c>
      <c r="E432" s="1" t="s">
        <v>517</v>
      </c>
      <c r="F432" s="1" t="s">
        <v>468</v>
      </c>
      <c r="G432" s="3" t="s">
        <v>470</v>
      </c>
      <c r="I432" s="5" t="s">
        <v>469</v>
      </c>
      <c r="M432" s="1" t="s">
        <v>429</v>
      </c>
      <c r="N432" s="1">
        <v>20</v>
      </c>
      <c r="O432" s="1" t="s">
        <v>478</v>
      </c>
      <c r="P432" s="1">
        <v>1</v>
      </c>
      <c r="R432" s="1" t="s">
        <v>518</v>
      </c>
      <c r="S432" s="1">
        <f>N432*P432</f>
        <v>20</v>
      </c>
      <c r="V432" s="4">
        <f t="shared" si="27"/>
        <v>0</v>
      </c>
      <c r="X432" s="23">
        <f t="shared" si="28"/>
        <v>0</v>
      </c>
      <c r="Y432" s="23">
        <f t="shared" si="29"/>
        <v>0</v>
      </c>
    </row>
    <row r="433" spans="1:25" x14ac:dyDescent="0.25">
      <c r="A433" s="1" t="s">
        <v>433</v>
      </c>
      <c r="B433" s="1">
        <v>15</v>
      </c>
      <c r="C433" s="1" t="s">
        <v>71</v>
      </c>
      <c r="D433" s="2" t="s">
        <v>452</v>
      </c>
      <c r="E433" s="1" t="s">
        <v>517</v>
      </c>
      <c r="F433" s="1" t="s">
        <v>468</v>
      </c>
      <c r="I433" s="5" t="s">
        <v>469</v>
      </c>
      <c r="M433" s="1" t="s">
        <v>429</v>
      </c>
      <c r="N433" s="1">
        <v>2</v>
      </c>
      <c r="O433" s="1" t="s">
        <v>479</v>
      </c>
      <c r="P433" s="1">
        <v>1</v>
      </c>
      <c r="R433" s="1" t="s">
        <v>424</v>
      </c>
      <c r="S433" s="1">
        <f>N433*P433</f>
        <v>2</v>
      </c>
      <c r="V433" s="4">
        <f t="shared" si="27"/>
        <v>0</v>
      </c>
      <c r="X433" s="23">
        <f t="shared" si="28"/>
        <v>0</v>
      </c>
      <c r="Y433" s="23">
        <f t="shared" si="29"/>
        <v>0</v>
      </c>
    </row>
    <row r="434" spans="1:25" x14ac:dyDescent="0.25">
      <c r="A434" s="1" t="s">
        <v>433</v>
      </c>
      <c r="B434" s="1">
        <v>13</v>
      </c>
      <c r="C434" s="1" t="s">
        <v>38</v>
      </c>
      <c r="D434" s="2" t="s">
        <v>436</v>
      </c>
      <c r="E434" s="1" t="s">
        <v>509</v>
      </c>
      <c r="F434" s="1" t="s">
        <v>509</v>
      </c>
      <c r="G434" s="3" t="s">
        <v>511</v>
      </c>
      <c r="I434" s="15" t="s">
        <v>510</v>
      </c>
      <c r="J434" s="15"/>
      <c r="K434" s="5" t="s">
        <v>2605</v>
      </c>
      <c r="L434" s="1" t="s">
        <v>142</v>
      </c>
      <c r="M434" s="1" t="s">
        <v>541</v>
      </c>
      <c r="N434" s="1">
        <v>1</v>
      </c>
      <c r="O434" s="1" t="s">
        <v>426</v>
      </c>
      <c r="P434" s="1">
        <v>1</v>
      </c>
      <c r="R434" s="1" t="s">
        <v>501</v>
      </c>
      <c r="S434" s="1">
        <f>N434*P434</f>
        <v>1</v>
      </c>
      <c r="U434" s="45" t="s">
        <v>512</v>
      </c>
      <c r="V434" s="4">
        <f t="shared" si="27"/>
        <v>29.9</v>
      </c>
      <c r="W434" s="37"/>
      <c r="X434" s="23">
        <f t="shared" si="28"/>
        <v>29.9</v>
      </c>
      <c r="Y434" s="23">
        <f t="shared" si="29"/>
        <v>29.9</v>
      </c>
    </row>
    <row r="435" spans="1:25" x14ac:dyDescent="0.25">
      <c r="A435" s="1" t="s">
        <v>433</v>
      </c>
      <c r="B435" s="1">
        <v>12</v>
      </c>
      <c r="C435" s="1" t="s">
        <v>142</v>
      </c>
      <c r="D435" s="2" t="s">
        <v>436</v>
      </c>
      <c r="E435" s="1" t="s">
        <v>711</v>
      </c>
      <c r="F435" s="1" t="s">
        <v>711</v>
      </c>
      <c r="G435" s="3" t="s">
        <v>716</v>
      </c>
      <c r="I435" s="5" t="s">
        <v>712</v>
      </c>
      <c r="M435" s="1" t="s">
        <v>457</v>
      </c>
      <c r="N435" s="1" t="s">
        <v>713</v>
      </c>
      <c r="O435" s="1" t="s">
        <v>714</v>
      </c>
      <c r="P435" s="1">
        <v>100</v>
      </c>
      <c r="R435" s="1" t="s">
        <v>715</v>
      </c>
      <c r="S435" s="1">
        <v>1</v>
      </c>
      <c r="V435" s="4" t="e">
        <f t="shared" ref="V435:V481" si="30">U435*N435</f>
        <v>#VALUE!</v>
      </c>
      <c r="X435" s="23">
        <f t="shared" si="28"/>
        <v>0</v>
      </c>
      <c r="Y435" s="23" t="e">
        <f t="shared" si="29"/>
        <v>#VALUE!</v>
      </c>
    </row>
    <row r="436" spans="1:25" x14ac:dyDescent="0.25">
      <c r="A436" s="1" t="s">
        <v>433</v>
      </c>
      <c r="B436" s="1">
        <v>12</v>
      </c>
      <c r="C436" s="1" t="s">
        <v>142</v>
      </c>
      <c r="D436" s="2" t="s">
        <v>436</v>
      </c>
      <c r="E436" s="1" t="s">
        <v>711</v>
      </c>
      <c r="F436" s="1" t="s">
        <v>711</v>
      </c>
      <c r="G436" s="3" t="s">
        <v>720</v>
      </c>
      <c r="I436" s="5" t="s">
        <v>717</v>
      </c>
      <c r="M436" s="1" t="s">
        <v>457</v>
      </c>
      <c r="N436" s="1" t="s">
        <v>718</v>
      </c>
      <c r="O436" s="1" t="s">
        <v>714</v>
      </c>
      <c r="P436" s="1">
        <v>25</v>
      </c>
      <c r="R436" s="1" t="s">
        <v>719</v>
      </c>
      <c r="S436" s="1">
        <v>1</v>
      </c>
      <c r="V436" s="4" t="e">
        <f t="shared" si="30"/>
        <v>#VALUE!</v>
      </c>
      <c r="X436" s="23">
        <f t="shared" si="28"/>
        <v>0</v>
      </c>
      <c r="Y436" s="23" t="e">
        <f t="shared" si="29"/>
        <v>#VALUE!</v>
      </c>
    </row>
    <row r="437" spans="1:25" s="48" customFormat="1" x14ac:dyDescent="0.25">
      <c r="A437" s="48" t="s">
        <v>2715</v>
      </c>
      <c r="G437" s="59" t="s">
        <v>2778</v>
      </c>
      <c r="I437" s="51" t="s">
        <v>2716</v>
      </c>
      <c r="J437" s="60" t="s">
        <v>2717</v>
      </c>
      <c r="K437" s="51"/>
      <c r="N437" s="48">
        <v>1</v>
      </c>
      <c r="U437" s="52">
        <v>20</v>
      </c>
      <c r="V437" s="52">
        <f t="shared" si="30"/>
        <v>20</v>
      </c>
      <c r="W437" s="53">
        <v>0.5</v>
      </c>
      <c r="X437" s="54">
        <f>U437*(1-W437)</f>
        <v>10</v>
      </c>
      <c r="Y437" s="54">
        <f t="shared" ref="Y437:Y468" si="31">X437*N437</f>
        <v>10</v>
      </c>
    </row>
    <row r="438" spans="1:25" s="48" customFormat="1" x14ac:dyDescent="0.25">
      <c r="A438" s="48" t="s">
        <v>2715</v>
      </c>
      <c r="G438" s="59" t="s">
        <v>2779</v>
      </c>
      <c r="I438" s="51" t="s">
        <v>2718</v>
      </c>
      <c r="J438" s="60" t="s">
        <v>2720</v>
      </c>
      <c r="K438" s="51"/>
      <c r="N438" s="48">
        <v>1</v>
      </c>
      <c r="U438" s="52">
        <v>25</v>
      </c>
      <c r="V438" s="52">
        <f t="shared" si="30"/>
        <v>25</v>
      </c>
      <c r="W438" s="53">
        <v>0.5</v>
      </c>
      <c r="X438" s="54">
        <f>U438*(1-W438)</f>
        <v>12.5</v>
      </c>
      <c r="Y438" s="54">
        <f t="shared" si="31"/>
        <v>12.5</v>
      </c>
    </row>
    <row r="439" spans="1:25" s="48" customFormat="1" x14ac:dyDescent="0.25">
      <c r="A439" s="48" t="s">
        <v>2715</v>
      </c>
      <c r="G439" s="59" t="s">
        <v>2777</v>
      </c>
      <c r="H439" s="48">
        <v>0</v>
      </c>
      <c r="I439" s="51" t="s">
        <v>2719</v>
      </c>
      <c r="J439" s="60" t="s">
        <v>2721</v>
      </c>
      <c r="K439" s="51"/>
      <c r="N439" s="48">
        <v>1</v>
      </c>
      <c r="U439" s="52">
        <v>50</v>
      </c>
      <c r="V439" s="52">
        <f t="shared" si="30"/>
        <v>50</v>
      </c>
      <c r="W439" s="53">
        <v>0.5</v>
      </c>
      <c r="X439" s="54">
        <f>U439*(1-W439)</f>
        <v>25</v>
      </c>
      <c r="Y439" s="54">
        <f t="shared" si="31"/>
        <v>25</v>
      </c>
    </row>
    <row r="440" spans="1:25" s="48" customFormat="1" x14ac:dyDescent="0.25">
      <c r="A440" s="48" t="s">
        <v>2715</v>
      </c>
      <c r="G440" s="59" t="s">
        <v>2781</v>
      </c>
      <c r="I440" s="51" t="s">
        <v>2722</v>
      </c>
      <c r="J440" s="60"/>
      <c r="K440" s="51"/>
      <c r="N440" s="48">
        <v>1</v>
      </c>
      <c r="U440" s="52"/>
      <c r="V440" s="52">
        <f t="shared" si="30"/>
        <v>0</v>
      </c>
      <c r="W440" s="53"/>
      <c r="X440" s="54">
        <v>15</v>
      </c>
      <c r="Y440" s="54">
        <f t="shared" si="31"/>
        <v>15</v>
      </c>
    </row>
    <row r="441" spans="1:25" s="48" customFormat="1" x14ac:dyDescent="0.25">
      <c r="A441" s="48" t="s">
        <v>2715</v>
      </c>
      <c r="G441" s="59" t="s">
        <v>2782</v>
      </c>
      <c r="I441" s="51" t="s">
        <v>2723</v>
      </c>
      <c r="J441" s="60" t="s">
        <v>2724</v>
      </c>
      <c r="K441" s="51"/>
      <c r="N441" s="48">
        <v>1</v>
      </c>
      <c r="U441" s="52"/>
      <c r="V441" s="52">
        <f t="shared" si="30"/>
        <v>0</v>
      </c>
      <c r="W441" s="53"/>
      <c r="X441" s="54">
        <v>15</v>
      </c>
      <c r="Y441" s="54">
        <f t="shared" si="31"/>
        <v>15</v>
      </c>
    </row>
    <row r="442" spans="1:25" s="48" customFormat="1" x14ac:dyDescent="0.25">
      <c r="A442" s="48" t="s">
        <v>2715</v>
      </c>
      <c r="G442" s="59" t="s">
        <v>2783</v>
      </c>
      <c r="I442" s="51" t="s">
        <v>2723</v>
      </c>
      <c r="J442" s="60" t="s">
        <v>2725</v>
      </c>
      <c r="K442" s="51"/>
      <c r="N442" s="48">
        <v>1</v>
      </c>
      <c r="U442" s="52"/>
      <c r="V442" s="52">
        <f t="shared" si="30"/>
        <v>0</v>
      </c>
      <c r="W442" s="53"/>
      <c r="X442" s="54">
        <v>15</v>
      </c>
      <c r="Y442" s="54">
        <f t="shared" si="31"/>
        <v>15</v>
      </c>
    </row>
    <row r="443" spans="1:25" s="48" customFormat="1" x14ac:dyDescent="0.25">
      <c r="A443" s="48" t="s">
        <v>2715</v>
      </c>
      <c r="G443" s="59" t="s">
        <v>2784</v>
      </c>
      <c r="I443" s="51" t="s">
        <v>2723</v>
      </c>
      <c r="J443" s="60" t="s">
        <v>2726</v>
      </c>
      <c r="K443" s="51"/>
      <c r="N443" s="48">
        <v>1</v>
      </c>
      <c r="U443" s="52"/>
      <c r="V443" s="52">
        <f t="shared" si="30"/>
        <v>0</v>
      </c>
      <c r="W443" s="53"/>
      <c r="X443" s="54">
        <v>15</v>
      </c>
      <c r="Y443" s="54">
        <f t="shared" si="31"/>
        <v>15</v>
      </c>
    </row>
    <row r="444" spans="1:25" s="48" customFormat="1" x14ac:dyDescent="0.25">
      <c r="A444" s="48" t="s">
        <v>2715</v>
      </c>
      <c r="F444" s="60" t="s">
        <v>2728</v>
      </c>
      <c r="G444" s="59" t="s">
        <v>2785</v>
      </c>
      <c r="I444" s="51" t="s">
        <v>2727</v>
      </c>
      <c r="J444" s="60"/>
      <c r="K444" s="51" t="s">
        <v>2854</v>
      </c>
      <c r="N444" s="48">
        <v>1</v>
      </c>
      <c r="U444" s="52"/>
      <c r="V444" s="52">
        <f t="shared" si="30"/>
        <v>0</v>
      </c>
      <c r="W444" s="53"/>
      <c r="X444" s="54">
        <v>200</v>
      </c>
      <c r="Y444" s="54">
        <f t="shared" si="31"/>
        <v>200</v>
      </c>
    </row>
    <row r="445" spans="1:25" s="48" customFormat="1" x14ac:dyDescent="0.25">
      <c r="A445" s="48" t="s">
        <v>2715</v>
      </c>
      <c r="F445" s="60" t="s">
        <v>899</v>
      </c>
      <c r="G445" s="59" t="s">
        <v>2786</v>
      </c>
      <c r="I445" s="51" t="s">
        <v>2729</v>
      </c>
      <c r="J445" s="51"/>
      <c r="K445" s="51"/>
      <c r="N445" s="48">
        <v>1</v>
      </c>
      <c r="U445" s="52">
        <v>137.4</v>
      </c>
      <c r="V445" s="52">
        <f t="shared" si="30"/>
        <v>137.4</v>
      </c>
      <c r="W445" s="53">
        <v>0.2</v>
      </c>
      <c r="X445" s="54">
        <f>U445*(1-W445)</f>
        <v>109.92000000000002</v>
      </c>
      <c r="Y445" s="54">
        <f t="shared" si="31"/>
        <v>109.92000000000002</v>
      </c>
    </row>
    <row r="446" spans="1:25" s="48" customFormat="1" x14ac:dyDescent="0.25">
      <c r="A446" s="48" t="s">
        <v>2715</v>
      </c>
      <c r="F446" s="60" t="s">
        <v>2732</v>
      </c>
      <c r="G446" s="59" t="s">
        <v>2787</v>
      </c>
      <c r="I446" s="51" t="s">
        <v>2730</v>
      </c>
      <c r="J446" s="51"/>
      <c r="K446" s="51"/>
      <c r="N446" s="48">
        <v>1</v>
      </c>
      <c r="U446" s="52"/>
      <c r="V446" s="52">
        <f t="shared" si="30"/>
        <v>0</v>
      </c>
      <c r="W446" s="53"/>
      <c r="X446" s="54">
        <v>450</v>
      </c>
      <c r="Y446" s="54">
        <f t="shared" si="31"/>
        <v>450</v>
      </c>
    </row>
    <row r="447" spans="1:25" s="48" customFormat="1" x14ac:dyDescent="0.25">
      <c r="A447" s="48" t="s">
        <v>2715</v>
      </c>
      <c r="F447" s="60" t="s">
        <v>2733</v>
      </c>
      <c r="G447" s="59" t="s">
        <v>2780</v>
      </c>
      <c r="I447" s="51" t="s">
        <v>2731</v>
      </c>
      <c r="J447" s="51"/>
      <c r="K447" s="51"/>
      <c r="N447" s="48">
        <v>1</v>
      </c>
      <c r="U447" s="52"/>
      <c r="V447" s="52">
        <f t="shared" si="30"/>
        <v>0</v>
      </c>
      <c r="W447" s="53"/>
      <c r="X447" s="54">
        <v>250</v>
      </c>
      <c r="Y447" s="54">
        <f t="shared" si="31"/>
        <v>250</v>
      </c>
    </row>
    <row r="448" spans="1:25" s="48" customFormat="1" x14ac:dyDescent="0.25">
      <c r="A448" s="48" t="s">
        <v>2715</v>
      </c>
      <c r="F448" s="60" t="s">
        <v>1879</v>
      </c>
      <c r="G448" s="59" t="s">
        <v>2788</v>
      </c>
      <c r="I448" s="51" t="s">
        <v>2734</v>
      </c>
      <c r="J448" s="60" t="s">
        <v>2736</v>
      </c>
      <c r="K448" s="51"/>
      <c r="N448" s="48">
        <v>1</v>
      </c>
      <c r="U448" s="52"/>
      <c r="V448" s="52">
        <f t="shared" si="30"/>
        <v>0</v>
      </c>
      <c r="W448" s="53"/>
      <c r="X448" s="54">
        <v>650</v>
      </c>
      <c r="Y448" s="54">
        <f t="shared" si="31"/>
        <v>650</v>
      </c>
    </row>
    <row r="449" spans="1:27" s="48" customFormat="1" x14ac:dyDescent="0.25">
      <c r="A449" s="48" t="s">
        <v>2715</v>
      </c>
      <c r="F449" s="60" t="s">
        <v>2738</v>
      </c>
      <c r="G449" s="59" t="s">
        <v>2789</v>
      </c>
      <c r="I449" s="51" t="s">
        <v>2735</v>
      </c>
      <c r="J449" s="60" t="s">
        <v>2737</v>
      </c>
      <c r="K449" s="51"/>
      <c r="N449" s="48">
        <v>1</v>
      </c>
      <c r="U449" s="52"/>
      <c r="V449" s="52">
        <f t="shared" si="30"/>
        <v>0</v>
      </c>
      <c r="W449" s="53"/>
      <c r="X449" s="54">
        <v>250</v>
      </c>
      <c r="Y449" s="54">
        <f t="shared" si="31"/>
        <v>250</v>
      </c>
    </row>
    <row r="450" spans="1:27" s="48" customFormat="1" x14ac:dyDescent="0.25">
      <c r="A450" s="48" t="s">
        <v>2715</v>
      </c>
      <c r="F450" s="60" t="s">
        <v>2742</v>
      </c>
      <c r="G450" s="59" t="s">
        <v>2790</v>
      </c>
      <c r="I450" s="51" t="s">
        <v>2855</v>
      </c>
      <c r="J450" s="60" t="s">
        <v>2740</v>
      </c>
      <c r="K450" s="51"/>
      <c r="N450" s="48">
        <v>1</v>
      </c>
      <c r="U450" s="52"/>
      <c r="V450" s="52">
        <f t="shared" si="30"/>
        <v>0</v>
      </c>
      <c r="W450" s="53"/>
      <c r="X450" s="54">
        <v>80</v>
      </c>
      <c r="Y450" s="54">
        <f t="shared" si="31"/>
        <v>80</v>
      </c>
    </row>
    <row r="451" spans="1:27" s="48" customFormat="1" x14ac:dyDescent="0.25">
      <c r="A451" s="48" t="s">
        <v>2715</v>
      </c>
      <c r="G451" s="59" t="s">
        <v>2791</v>
      </c>
      <c r="I451" s="51" t="s">
        <v>2739</v>
      </c>
      <c r="J451" s="60" t="s">
        <v>2741</v>
      </c>
      <c r="K451" s="51"/>
      <c r="N451" s="48">
        <v>1</v>
      </c>
      <c r="U451" s="52"/>
      <c r="V451" s="52">
        <f t="shared" si="30"/>
        <v>0</v>
      </c>
      <c r="W451" s="53"/>
      <c r="X451" s="54">
        <v>50</v>
      </c>
      <c r="Y451" s="54">
        <f t="shared" si="31"/>
        <v>50</v>
      </c>
    </row>
    <row r="452" spans="1:27" s="48" customFormat="1" ht="135" x14ac:dyDescent="0.25">
      <c r="A452" s="48" t="s">
        <v>2715</v>
      </c>
      <c r="G452" s="59" t="s">
        <v>2792</v>
      </c>
      <c r="I452" s="51" t="s">
        <v>2743</v>
      </c>
      <c r="J452" s="61" t="s">
        <v>2748</v>
      </c>
      <c r="K452" s="51"/>
      <c r="N452" s="48">
        <v>1</v>
      </c>
      <c r="U452" s="52"/>
      <c r="V452" s="52">
        <f t="shared" si="30"/>
        <v>0</v>
      </c>
      <c r="W452" s="53"/>
      <c r="X452" s="54">
        <v>15</v>
      </c>
      <c r="Y452" s="54">
        <f t="shared" si="31"/>
        <v>15</v>
      </c>
    </row>
    <row r="453" spans="1:27" s="48" customFormat="1" x14ac:dyDescent="0.25">
      <c r="A453" s="48" t="s">
        <v>2715</v>
      </c>
      <c r="G453" s="59" t="s">
        <v>2793</v>
      </c>
      <c r="I453" s="51" t="s">
        <v>2744</v>
      </c>
      <c r="J453" s="60" t="s">
        <v>2746</v>
      </c>
      <c r="K453" s="51"/>
      <c r="N453" s="48">
        <v>3</v>
      </c>
      <c r="U453" s="52">
        <v>30</v>
      </c>
      <c r="V453" s="52">
        <f t="shared" si="30"/>
        <v>90</v>
      </c>
      <c r="W453" s="53">
        <v>0.5</v>
      </c>
      <c r="X453" s="54">
        <f t="shared" ref="X453:X465" si="32">U453*(1-W453)</f>
        <v>15</v>
      </c>
      <c r="Y453" s="54">
        <f t="shared" si="31"/>
        <v>45</v>
      </c>
    </row>
    <row r="454" spans="1:27" s="48" customFormat="1" x14ac:dyDescent="0.25">
      <c r="A454" s="48" t="s">
        <v>2715</v>
      </c>
      <c r="G454" s="59" t="s">
        <v>2794</v>
      </c>
      <c r="I454" s="51" t="s">
        <v>2745</v>
      </c>
      <c r="J454" s="60" t="s">
        <v>2747</v>
      </c>
      <c r="K454" s="51"/>
      <c r="N454" s="48">
        <v>1</v>
      </c>
      <c r="U454" s="52">
        <v>100</v>
      </c>
      <c r="V454" s="52">
        <f t="shared" si="30"/>
        <v>100</v>
      </c>
      <c r="W454" s="53">
        <v>0.35</v>
      </c>
      <c r="X454" s="54">
        <f t="shared" si="32"/>
        <v>65</v>
      </c>
      <c r="Y454" s="54">
        <f t="shared" si="31"/>
        <v>65</v>
      </c>
    </row>
    <row r="455" spans="1:27" s="48" customFormat="1" x14ac:dyDescent="0.25">
      <c r="A455" s="48" t="s">
        <v>2715</v>
      </c>
      <c r="G455" s="59" t="s">
        <v>2795</v>
      </c>
      <c r="I455" s="51" t="s">
        <v>2749</v>
      </c>
      <c r="J455" s="60" t="s">
        <v>2754</v>
      </c>
      <c r="K455" s="51"/>
      <c r="N455" s="48">
        <v>9</v>
      </c>
      <c r="U455" s="52">
        <v>6</v>
      </c>
      <c r="V455" s="52">
        <f t="shared" si="30"/>
        <v>54</v>
      </c>
      <c r="W455" s="53">
        <v>0.35</v>
      </c>
      <c r="X455" s="54">
        <f t="shared" si="32"/>
        <v>3.9000000000000004</v>
      </c>
      <c r="Y455" s="54">
        <f t="shared" si="31"/>
        <v>35.1</v>
      </c>
    </row>
    <row r="456" spans="1:27" s="48" customFormat="1" x14ac:dyDescent="0.25">
      <c r="A456" s="48" t="s">
        <v>2715</v>
      </c>
      <c r="G456" s="59" t="s">
        <v>2796</v>
      </c>
      <c r="I456" s="51" t="s">
        <v>2750</v>
      </c>
      <c r="J456" s="60" t="s">
        <v>2755</v>
      </c>
      <c r="K456" s="51"/>
      <c r="N456" s="48">
        <v>1</v>
      </c>
      <c r="U456" s="52">
        <v>3</v>
      </c>
      <c r="V456" s="52">
        <f t="shared" si="30"/>
        <v>3</v>
      </c>
      <c r="W456" s="53">
        <v>0.35</v>
      </c>
      <c r="X456" s="54">
        <f t="shared" si="32"/>
        <v>1.9500000000000002</v>
      </c>
      <c r="Y456" s="54">
        <f t="shared" si="31"/>
        <v>1.9500000000000002</v>
      </c>
    </row>
    <row r="457" spans="1:27" s="48" customFormat="1" x14ac:dyDescent="0.25">
      <c r="A457" s="48" t="s">
        <v>2715</v>
      </c>
      <c r="G457" s="59" t="s">
        <v>2797</v>
      </c>
      <c r="I457" s="51" t="s">
        <v>2751</v>
      </c>
      <c r="J457" s="60" t="s">
        <v>2756</v>
      </c>
      <c r="K457" s="51"/>
      <c r="N457" s="48">
        <v>1</v>
      </c>
      <c r="U457" s="52">
        <v>6</v>
      </c>
      <c r="V457" s="52">
        <f t="shared" si="30"/>
        <v>6</v>
      </c>
      <c r="W457" s="53">
        <v>0.35</v>
      </c>
      <c r="X457" s="54">
        <f t="shared" si="32"/>
        <v>3.9000000000000004</v>
      </c>
      <c r="Y457" s="54">
        <f t="shared" si="31"/>
        <v>3.9000000000000004</v>
      </c>
    </row>
    <row r="458" spans="1:27" s="56" customFormat="1" x14ac:dyDescent="0.25">
      <c r="A458" s="48" t="s">
        <v>2715</v>
      </c>
      <c r="B458" s="48"/>
      <c r="C458" s="48"/>
      <c r="D458" s="48"/>
      <c r="E458" s="48"/>
      <c r="F458" s="48"/>
      <c r="G458" s="59" t="s">
        <v>2798</v>
      </c>
      <c r="H458" s="48"/>
      <c r="I458" s="51" t="s">
        <v>2752</v>
      </c>
      <c r="J458" s="60" t="s">
        <v>2757</v>
      </c>
      <c r="K458" s="51"/>
      <c r="L458" s="48"/>
      <c r="M458" s="48"/>
      <c r="N458" s="48">
        <v>1</v>
      </c>
      <c r="O458" s="48"/>
      <c r="P458" s="48"/>
      <c r="Q458" s="48"/>
      <c r="R458" s="48"/>
      <c r="S458" s="48"/>
      <c r="T458" s="48"/>
      <c r="U458" s="52">
        <v>5</v>
      </c>
      <c r="V458" s="52">
        <f t="shared" si="30"/>
        <v>5</v>
      </c>
      <c r="W458" s="53">
        <v>0.35</v>
      </c>
      <c r="X458" s="54">
        <f t="shared" si="32"/>
        <v>3.25</v>
      </c>
      <c r="Y458" s="54">
        <f t="shared" si="31"/>
        <v>3.25</v>
      </c>
      <c r="Z458" s="48"/>
      <c r="AA458" s="48"/>
    </row>
    <row r="459" spans="1:27" s="48" customFormat="1" x14ac:dyDescent="0.25">
      <c r="A459" s="48" t="s">
        <v>2715</v>
      </c>
      <c r="G459" s="59" t="s">
        <v>2799</v>
      </c>
      <c r="I459" s="51" t="s">
        <v>2753</v>
      </c>
      <c r="J459" s="60" t="s">
        <v>2758</v>
      </c>
      <c r="K459" s="51"/>
      <c r="N459" s="48">
        <v>1</v>
      </c>
      <c r="U459" s="52">
        <v>5</v>
      </c>
      <c r="V459" s="52">
        <f t="shared" si="30"/>
        <v>5</v>
      </c>
      <c r="W459" s="53">
        <v>0.35</v>
      </c>
      <c r="X459" s="54">
        <f t="shared" si="32"/>
        <v>3.25</v>
      </c>
      <c r="Y459" s="54">
        <f t="shared" si="31"/>
        <v>3.25</v>
      </c>
    </row>
    <row r="460" spans="1:27" s="48" customFormat="1" x14ac:dyDescent="0.25">
      <c r="A460" s="48" t="s">
        <v>2715</v>
      </c>
      <c r="G460" s="59" t="s">
        <v>2800</v>
      </c>
      <c r="I460" s="51" t="s">
        <v>2752</v>
      </c>
      <c r="J460" s="60" t="s">
        <v>2759</v>
      </c>
      <c r="K460" s="51"/>
      <c r="N460" s="48">
        <v>1</v>
      </c>
      <c r="U460" s="52">
        <v>5</v>
      </c>
      <c r="V460" s="52">
        <f t="shared" si="30"/>
        <v>5</v>
      </c>
      <c r="W460" s="53">
        <v>0.35</v>
      </c>
      <c r="X460" s="54">
        <f t="shared" si="32"/>
        <v>3.25</v>
      </c>
      <c r="Y460" s="54">
        <f t="shared" si="31"/>
        <v>3.25</v>
      </c>
    </row>
    <row r="461" spans="1:27" s="48" customFormat="1" x14ac:dyDescent="0.25">
      <c r="A461" s="48" t="s">
        <v>2715</v>
      </c>
      <c r="G461" s="59" t="s">
        <v>2801</v>
      </c>
      <c r="I461" s="51" t="s">
        <v>2752</v>
      </c>
      <c r="J461" s="60" t="s">
        <v>2760</v>
      </c>
      <c r="K461" s="51"/>
      <c r="N461" s="48">
        <v>1</v>
      </c>
      <c r="U461" s="52">
        <v>5</v>
      </c>
      <c r="V461" s="52">
        <f t="shared" si="30"/>
        <v>5</v>
      </c>
      <c r="W461" s="53">
        <v>0.35</v>
      </c>
      <c r="X461" s="54">
        <f t="shared" si="32"/>
        <v>3.25</v>
      </c>
      <c r="Y461" s="54">
        <f t="shared" si="31"/>
        <v>3.25</v>
      </c>
    </row>
    <row r="462" spans="1:27" s="48" customFormat="1" x14ac:dyDescent="0.25">
      <c r="A462" s="48" t="s">
        <v>2715</v>
      </c>
      <c r="G462" s="59" t="s">
        <v>2802</v>
      </c>
      <c r="I462" s="51" t="s">
        <v>2761</v>
      </c>
      <c r="J462" s="60" t="s">
        <v>2763</v>
      </c>
      <c r="K462" s="51"/>
      <c r="N462" s="48">
        <v>1</v>
      </c>
      <c r="U462" s="52">
        <v>5</v>
      </c>
      <c r="V462" s="52">
        <f t="shared" si="30"/>
        <v>5</v>
      </c>
      <c r="W462" s="53">
        <v>0.35</v>
      </c>
      <c r="X462" s="54">
        <f t="shared" si="32"/>
        <v>3.25</v>
      </c>
      <c r="Y462" s="54">
        <f t="shared" si="31"/>
        <v>3.25</v>
      </c>
    </row>
    <row r="463" spans="1:27" s="48" customFormat="1" x14ac:dyDescent="0.25">
      <c r="A463" s="48" t="s">
        <v>2715</v>
      </c>
      <c r="G463" s="59" t="s">
        <v>2803</v>
      </c>
      <c r="I463" s="51" t="s">
        <v>2762</v>
      </c>
      <c r="J463" s="60" t="s">
        <v>2764</v>
      </c>
      <c r="K463" s="51"/>
      <c r="N463" s="48">
        <v>9</v>
      </c>
      <c r="U463" s="52">
        <v>5</v>
      </c>
      <c r="V463" s="52">
        <f t="shared" si="30"/>
        <v>45</v>
      </c>
      <c r="W463" s="53">
        <v>0.35</v>
      </c>
      <c r="X463" s="54">
        <f t="shared" si="32"/>
        <v>3.25</v>
      </c>
      <c r="Y463" s="54">
        <f t="shared" si="31"/>
        <v>29.25</v>
      </c>
    </row>
    <row r="464" spans="1:27" s="56" customFormat="1" x14ac:dyDescent="0.25">
      <c r="A464" s="48" t="s">
        <v>2715</v>
      </c>
      <c r="B464" s="48"/>
      <c r="C464" s="48"/>
      <c r="D464" s="48"/>
      <c r="E464" s="48"/>
      <c r="F464" s="48"/>
      <c r="G464" s="59" t="s">
        <v>2804</v>
      </c>
      <c r="H464" s="48"/>
      <c r="I464" s="51" t="s">
        <v>2765</v>
      </c>
      <c r="J464" s="60" t="s">
        <v>2767</v>
      </c>
      <c r="K464" s="51"/>
      <c r="L464" s="48"/>
      <c r="M464" s="48"/>
      <c r="N464" s="48">
        <v>1</v>
      </c>
      <c r="O464" s="48"/>
      <c r="P464" s="48"/>
      <c r="Q464" s="48"/>
      <c r="R464" s="48"/>
      <c r="S464" s="48"/>
      <c r="T464" s="48"/>
      <c r="U464" s="52">
        <v>50</v>
      </c>
      <c r="V464" s="52">
        <f t="shared" si="30"/>
        <v>50</v>
      </c>
      <c r="W464" s="53">
        <v>0.35</v>
      </c>
      <c r="X464" s="54">
        <f t="shared" si="32"/>
        <v>32.5</v>
      </c>
      <c r="Y464" s="54">
        <f t="shared" si="31"/>
        <v>32.5</v>
      </c>
      <c r="Z464" s="48"/>
      <c r="AA464" s="48"/>
    </row>
    <row r="465" spans="1:25" s="48" customFormat="1" x14ac:dyDescent="0.25">
      <c r="A465" s="48" t="s">
        <v>2715</v>
      </c>
      <c r="G465" s="59" t="s">
        <v>2805</v>
      </c>
      <c r="I465" s="51" t="s">
        <v>2766</v>
      </c>
      <c r="J465" s="60" t="s">
        <v>2768</v>
      </c>
      <c r="K465" s="51"/>
      <c r="N465" s="48">
        <v>12</v>
      </c>
      <c r="U465" s="52">
        <v>21</v>
      </c>
      <c r="V465" s="52">
        <f t="shared" si="30"/>
        <v>252</v>
      </c>
      <c r="W465" s="53">
        <v>0.35</v>
      </c>
      <c r="X465" s="54">
        <f t="shared" si="32"/>
        <v>13.65</v>
      </c>
      <c r="Y465" s="54">
        <f t="shared" si="31"/>
        <v>163.80000000000001</v>
      </c>
    </row>
    <row r="466" spans="1:25" s="48" customFormat="1" x14ac:dyDescent="0.25">
      <c r="A466" s="48" t="s">
        <v>2715</v>
      </c>
      <c r="G466" s="59" t="s">
        <v>2806</v>
      </c>
      <c r="I466" s="51" t="s">
        <v>2769</v>
      </c>
      <c r="J466" s="51"/>
      <c r="K466" s="51"/>
      <c r="N466" s="48">
        <v>1</v>
      </c>
      <c r="U466" s="52"/>
      <c r="V466" s="52">
        <f t="shared" si="30"/>
        <v>0</v>
      </c>
      <c r="W466" s="53"/>
      <c r="X466" s="54">
        <v>20</v>
      </c>
      <c r="Y466" s="54">
        <f t="shared" si="31"/>
        <v>20</v>
      </c>
    </row>
    <row r="467" spans="1:25" s="48" customFormat="1" x14ac:dyDescent="0.25">
      <c r="A467" s="48" t="s">
        <v>2715</v>
      </c>
      <c r="G467" s="59" t="s">
        <v>2807</v>
      </c>
      <c r="I467" s="51" t="s">
        <v>2770</v>
      </c>
      <c r="J467" s="51"/>
      <c r="K467" s="51"/>
      <c r="N467" s="48">
        <v>1</v>
      </c>
      <c r="U467" s="52">
        <v>918</v>
      </c>
      <c r="V467" s="52">
        <f t="shared" si="30"/>
        <v>918</v>
      </c>
      <c r="W467" s="53">
        <v>0.4</v>
      </c>
      <c r="X467" s="54">
        <f>U467*(1-W467)</f>
        <v>550.79999999999995</v>
      </c>
      <c r="Y467" s="54">
        <f t="shared" si="31"/>
        <v>550.79999999999995</v>
      </c>
    </row>
    <row r="468" spans="1:25" s="48" customFormat="1" x14ac:dyDescent="0.25">
      <c r="A468" s="48" t="s">
        <v>2715</v>
      </c>
      <c r="G468" s="59" t="s">
        <v>3030</v>
      </c>
      <c r="I468" s="51" t="s">
        <v>3031</v>
      </c>
      <c r="J468" s="51"/>
      <c r="K468" s="51"/>
      <c r="N468" s="48">
        <v>1</v>
      </c>
      <c r="U468" s="52">
        <v>1314.6</v>
      </c>
      <c r="V468" s="52">
        <f t="shared" si="30"/>
        <v>1314.6</v>
      </c>
      <c r="W468" s="53">
        <v>0.6</v>
      </c>
      <c r="X468" s="54">
        <f>U468*(1-W468)</f>
        <v>525.84</v>
      </c>
      <c r="Y468" s="54">
        <f t="shared" si="31"/>
        <v>525.84</v>
      </c>
    </row>
    <row r="469" spans="1:25" s="48" customFormat="1" x14ac:dyDescent="0.25">
      <c r="A469" s="48" t="s">
        <v>2715</v>
      </c>
      <c r="G469" s="59" t="s">
        <v>2808</v>
      </c>
      <c r="I469" s="51" t="s">
        <v>2771</v>
      </c>
      <c r="J469" s="51"/>
      <c r="K469" s="51"/>
      <c r="N469" s="48">
        <v>2</v>
      </c>
      <c r="U469" s="52">
        <v>100</v>
      </c>
      <c r="V469" s="52">
        <f t="shared" si="30"/>
        <v>200</v>
      </c>
      <c r="W469" s="53">
        <v>0.5</v>
      </c>
      <c r="X469" s="54">
        <f>U469*(1-W469)</f>
        <v>50</v>
      </c>
      <c r="Y469" s="54">
        <f t="shared" ref="Y469:Y487" si="33">X469*N469</f>
        <v>100</v>
      </c>
    </row>
    <row r="470" spans="1:25" s="48" customFormat="1" x14ac:dyDescent="0.25">
      <c r="A470" s="48" t="s">
        <v>2715</v>
      </c>
      <c r="G470" s="59" t="s">
        <v>2809</v>
      </c>
      <c r="I470" s="51" t="s">
        <v>2772</v>
      </c>
      <c r="J470" s="51"/>
      <c r="K470" s="51"/>
      <c r="N470" s="48">
        <v>1</v>
      </c>
      <c r="U470" s="52">
        <v>600</v>
      </c>
      <c r="V470" s="52">
        <f t="shared" si="30"/>
        <v>600</v>
      </c>
      <c r="W470" s="53">
        <v>0.2</v>
      </c>
      <c r="X470" s="54">
        <f>U470*(1-W470)</f>
        <v>480</v>
      </c>
      <c r="Y470" s="54">
        <f t="shared" si="33"/>
        <v>480</v>
      </c>
    </row>
    <row r="471" spans="1:25" s="48" customFormat="1" x14ac:dyDescent="0.25">
      <c r="A471" s="48" t="s">
        <v>2715</v>
      </c>
      <c r="G471" s="59" t="s">
        <v>2775</v>
      </c>
      <c r="I471" s="51" t="s">
        <v>2773</v>
      </c>
      <c r="J471" s="51"/>
      <c r="K471" s="51"/>
      <c r="N471" s="48">
        <v>3</v>
      </c>
      <c r="U471" s="52"/>
      <c r="V471" s="52">
        <f t="shared" si="30"/>
        <v>0</v>
      </c>
      <c r="W471" s="53"/>
      <c r="X471" s="54">
        <v>55</v>
      </c>
      <c r="Y471" s="54">
        <f t="shared" si="33"/>
        <v>165</v>
      </c>
    </row>
    <row r="472" spans="1:25" s="48" customFormat="1" x14ac:dyDescent="0.25">
      <c r="A472" s="48" t="s">
        <v>2715</v>
      </c>
      <c r="G472" s="59" t="s">
        <v>2776</v>
      </c>
      <c r="I472" s="51" t="s">
        <v>2774</v>
      </c>
      <c r="J472" s="51"/>
      <c r="K472" s="51"/>
      <c r="N472" s="48">
        <v>1</v>
      </c>
      <c r="U472" s="52"/>
      <c r="V472" s="52">
        <f t="shared" si="30"/>
        <v>0</v>
      </c>
      <c r="W472" s="53"/>
      <c r="X472" s="54">
        <v>55</v>
      </c>
      <c r="Y472" s="54">
        <f t="shared" si="33"/>
        <v>55</v>
      </c>
    </row>
    <row r="473" spans="1:25" s="48" customFormat="1" x14ac:dyDescent="0.25">
      <c r="A473" s="48" t="s">
        <v>2715</v>
      </c>
      <c r="G473" s="59" t="s">
        <v>2810</v>
      </c>
      <c r="I473" s="51" t="s">
        <v>2811</v>
      </c>
      <c r="J473" s="51"/>
      <c r="K473" s="51"/>
      <c r="N473" s="48">
        <v>2</v>
      </c>
      <c r="U473" s="52">
        <v>30</v>
      </c>
      <c r="V473" s="52">
        <f t="shared" si="30"/>
        <v>60</v>
      </c>
      <c r="W473" s="53">
        <v>0.5</v>
      </c>
      <c r="X473" s="54">
        <f>U473*(1-W473)</f>
        <v>15</v>
      </c>
      <c r="Y473" s="54">
        <f t="shared" si="33"/>
        <v>30</v>
      </c>
    </row>
    <row r="474" spans="1:25" s="48" customFormat="1" x14ac:dyDescent="0.25">
      <c r="A474" s="48" t="s">
        <v>2715</v>
      </c>
      <c r="G474" s="59" t="s">
        <v>2812</v>
      </c>
      <c r="I474" s="51" t="s">
        <v>2856</v>
      </c>
      <c r="J474" s="51"/>
      <c r="K474" s="51"/>
      <c r="N474" s="48">
        <v>15</v>
      </c>
      <c r="U474" s="52">
        <v>25</v>
      </c>
      <c r="V474" s="52">
        <f t="shared" si="30"/>
        <v>375</v>
      </c>
      <c r="W474" s="53">
        <v>0.35</v>
      </c>
      <c r="X474" s="54">
        <f>U474*(1-W474)</f>
        <v>16.25</v>
      </c>
      <c r="Y474" s="54">
        <f t="shared" si="33"/>
        <v>243.75</v>
      </c>
    </row>
    <row r="475" spans="1:25" s="48" customFormat="1" x14ac:dyDescent="0.25">
      <c r="A475" s="48" t="s">
        <v>2715</v>
      </c>
      <c r="G475" s="59" t="s">
        <v>2813</v>
      </c>
      <c r="I475" s="51" t="s">
        <v>2814</v>
      </c>
      <c r="J475" s="51" t="s">
        <v>2815</v>
      </c>
      <c r="K475" s="51"/>
      <c r="N475" s="48">
        <v>1</v>
      </c>
      <c r="U475" s="52">
        <v>100</v>
      </c>
      <c r="V475" s="52">
        <f t="shared" si="30"/>
        <v>100</v>
      </c>
      <c r="W475" s="53">
        <v>0.5</v>
      </c>
      <c r="X475" s="54">
        <f>U475*(1-W475)</f>
        <v>50</v>
      </c>
      <c r="Y475" s="54">
        <f t="shared" si="33"/>
        <v>50</v>
      </c>
    </row>
    <row r="476" spans="1:25" s="48" customFormat="1" x14ac:dyDescent="0.25">
      <c r="A476" s="48" t="s">
        <v>2715</v>
      </c>
      <c r="G476" s="59" t="s">
        <v>2816</v>
      </c>
      <c r="I476" s="62" t="s">
        <v>2817</v>
      </c>
      <c r="J476" s="51"/>
      <c r="K476" s="51"/>
      <c r="N476" s="48">
        <v>6</v>
      </c>
      <c r="U476" s="52"/>
      <c r="V476" s="52">
        <f t="shared" si="30"/>
        <v>0</v>
      </c>
      <c r="W476" s="53"/>
      <c r="X476" s="54">
        <v>5</v>
      </c>
      <c r="Y476" s="54">
        <f t="shared" si="33"/>
        <v>30</v>
      </c>
    </row>
    <row r="477" spans="1:25" s="48" customFormat="1" x14ac:dyDescent="0.25">
      <c r="A477" s="48" t="s">
        <v>2715</v>
      </c>
      <c r="G477" s="59" t="s">
        <v>2818</v>
      </c>
      <c r="I477" s="51" t="s">
        <v>2857</v>
      </c>
      <c r="J477" s="51" t="s">
        <v>2819</v>
      </c>
      <c r="K477" s="51"/>
      <c r="N477" s="48">
        <v>1</v>
      </c>
      <c r="U477" s="52"/>
      <c r="V477" s="52">
        <f t="shared" si="30"/>
        <v>0</v>
      </c>
      <c r="W477" s="53"/>
      <c r="X477" s="54">
        <v>150</v>
      </c>
      <c r="Y477" s="54">
        <f t="shared" si="33"/>
        <v>150</v>
      </c>
    </row>
    <row r="478" spans="1:25" s="48" customFormat="1" x14ac:dyDescent="0.25">
      <c r="A478" s="48" t="s">
        <v>2715</v>
      </c>
      <c r="F478" s="48" t="s">
        <v>1846</v>
      </c>
      <c r="G478" s="59" t="s">
        <v>2822</v>
      </c>
      <c r="I478" s="51" t="s">
        <v>2826</v>
      </c>
      <c r="J478" s="51" t="s">
        <v>2827</v>
      </c>
      <c r="K478" s="51"/>
      <c r="N478" s="48">
        <v>3</v>
      </c>
      <c r="U478" s="52"/>
      <c r="V478" s="52">
        <f t="shared" si="30"/>
        <v>0</v>
      </c>
      <c r="W478" s="53"/>
      <c r="X478" s="54">
        <v>5</v>
      </c>
      <c r="Y478" s="54">
        <f t="shared" si="33"/>
        <v>15</v>
      </c>
    </row>
    <row r="479" spans="1:25" s="48" customFormat="1" x14ac:dyDescent="0.25">
      <c r="A479" s="48" t="s">
        <v>2715</v>
      </c>
      <c r="F479" s="48" t="s">
        <v>1846</v>
      </c>
      <c r="G479" s="59" t="s">
        <v>2823</v>
      </c>
      <c r="I479" s="51" t="s">
        <v>2826</v>
      </c>
      <c r="J479" s="51" t="s">
        <v>2828</v>
      </c>
      <c r="K479" s="51"/>
      <c r="N479" s="48">
        <v>1</v>
      </c>
      <c r="U479" s="52"/>
      <c r="V479" s="52">
        <f t="shared" si="30"/>
        <v>0</v>
      </c>
      <c r="W479" s="53"/>
      <c r="X479" s="54">
        <v>5</v>
      </c>
      <c r="Y479" s="54">
        <f t="shared" si="33"/>
        <v>5</v>
      </c>
    </row>
    <row r="480" spans="1:25" s="48" customFormat="1" x14ac:dyDescent="0.25">
      <c r="A480" s="48" t="s">
        <v>2715</v>
      </c>
      <c r="F480" s="48" t="s">
        <v>1998</v>
      </c>
      <c r="G480" s="59" t="s">
        <v>2824</v>
      </c>
      <c r="I480" s="51" t="s">
        <v>2831</v>
      </c>
      <c r="J480" s="51" t="s">
        <v>2829</v>
      </c>
      <c r="K480" s="51"/>
      <c r="N480" s="48">
        <v>8</v>
      </c>
      <c r="U480" s="52"/>
      <c r="V480" s="52">
        <f t="shared" si="30"/>
        <v>0</v>
      </c>
      <c r="W480" s="53"/>
      <c r="X480" s="54">
        <v>5</v>
      </c>
      <c r="Y480" s="54">
        <f t="shared" si="33"/>
        <v>40</v>
      </c>
    </row>
    <row r="481" spans="1:25" s="48" customFormat="1" x14ac:dyDescent="0.25">
      <c r="A481" s="48" t="s">
        <v>2715</v>
      </c>
      <c r="F481" s="48" t="s">
        <v>1998</v>
      </c>
      <c r="G481" s="59" t="s">
        <v>2825</v>
      </c>
      <c r="I481" s="51" t="s">
        <v>2830</v>
      </c>
      <c r="J481" s="51" t="s">
        <v>2829</v>
      </c>
      <c r="K481" s="51"/>
      <c r="N481" s="48">
        <v>1</v>
      </c>
      <c r="U481" s="52"/>
      <c r="V481" s="52">
        <f t="shared" si="30"/>
        <v>0</v>
      </c>
      <c r="W481" s="53"/>
      <c r="X481" s="54">
        <v>5</v>
      </c>
      <c r="Y481" s="54">
        <f t="shared" si="33"/>
        <v>5</v>
      </c>
    </row>
    <row r="482" spans="1:25" s="48" customFormat="1" x14ac:dyDescent="0.25">
      <c r="A482" s="48" t="s">
        <v>2715</v>
      </c>
      <c r="F482" s="48" t="s">
        <v>1998</v>
      </c>
      <c r="G482" s="59" t="s">
        <v>2833</v>
      </c>
      <c r="I482" s="51" t="s">
        <v>2826</v>
      </c>
      <c r="J482" s="51" t="s">
        <v>2832</v>
      </c>
      <c r="K482" s="51"/>
      <c r="N482" s="48">
        <v>2</v>
      </c>
      <c r="U482" s="52"/>
      <c r="V482" s="52">
        <f t="shared" ref="V482:V487" si="34">U482*N482</f>
        <v>0</v>
      </c>
      <c r="W482" s="53"/>
      <c r="X482" s="54">
        <v>5</v>
      </c>
      <c r="Y482" s="54">
        <f t="shared" si="33"/>
        <v>10</v>
      </c>
    </row>
    <row r="483" spans="1:25" s="48" customFormat="1" x14ac:dyDescent="0.25">
      <c r="A483" s="48" t="s">
        <v>2715</v>
      </c>
      <c r="F483" s="48" t="s">
        <v>2836</v>
      </c>
      <c r="G483" s="59" t="s">
        <v>2834</v>
      </c>
      <c r="I483" s="51" t="s">
        <v>2835</v>
      </c>
      <c r="J483" s="51" t="s">
        <v>2828</v>
      </c>
      <c r="K483" s="51"/>
      <c r="N483" s="48">
        <v>1</v>
      </c>
      <c r="U483" s="52"/>
      <c r="V483" s="52">
        <f t="shared" si="34"/>
        <v>0</v>
      </c>
      <c r="W483" s="53"/>
      <c r="X483" s="54">
        <v>5</v>
      </c>
      <c r="Y483" s="54">
        <f t="shared" si="33"/>
        <v>5</v>
      </c>
    </row>
    <row r="484" spans="1:25" s="48" customFormat="1" x14ac:dyDescent="0.25">
      <c r="A484" s="48" t="s">
        <v>2715</v>
      </c>
      <c r="G484" s="59" t="s">
        <v>2838</v>
      </c>
      <c r="I484" s="51" t="s">
        <v>2850</v>
      </c>
      <c r="J484" s="51" t="s">
        <v>2837</v>
      </c>
      <c r="K484" s="51"/>
      <c r="N484" s="48">
        <v>2</v>
      </c>
      <c r="U484" s="52"/>
      <c r="V484" s="52">
        <f t="shared" si="34"/>
        <v>0</v>
      </c>
      <c r="W484" s="53"/>
      <c r="X484" s="54">
        <v>10</v>
      </c>
      <c r="Y484" s="54">
        <f t="shared" si="33"/>
        <v>20</v>
      </c>
    </row>
    <row r="485" spans="1:25" s="48" customFormat="1" x14ac:dyDescent="0.25">
      <c r="A485" s="48" t="s">
        <v>2715</v>
      </c>
      <c r="G485" s="59" t="s">
        <v>2839</v>
      </c>
      <c r="I485" s="51" t="s">
        <v>2840</v>
      </c>
      <c r="J485" s="51"/>
      <c r="K485" s="51"/>
      <c r="N485" s="48">
        <v>1</v>
      </c>
      <c r="U485" s="52">
        <v>20</v>
      </c>
      <c r="V485" s="52">
        <f t="shared" si="34"/>
        <v>20</v>
      </c>
      <c r="W485" s="53">
        <v>0.2</v>
      </c>
      <c r="X485" s="54">
        <f>U485*(1-W485)</f>
        <v>16</v>
      </c>
      <c r="Y485" s="54">
        <f t="shared" si="33"/>
        <v>16</v>
      </c>
    </row>
    <row r="486" spans="1:25" s="48" customFormat="1" x14ac:dyDescent="0.25">
      <c r="A486" s="48" t="s">
        <v>2715</v>
      </c>
      <c r="G486" s="59" t="s">
        <v>2841</v>
      </c>
      <c r="I486" s="51" t="s">
        <v>2843</v>
      </c>
      <c r="J486" s="51" t="s">
        <v>2844</v>
      </c>
      <c r="K486" s="51" t="s">
        <v>2601</v>
      </c>
      <c r="N486" s="48">
        <v>6</v>
      </c>
      <c r="U486" s="52"/>
      <c r="V486" s="52">
        <f t="shared" si="34"/>
        <v>0</v>
      </c>
      <c r="W486" s="53"/>
      <c r="X486" s="54">
        <v>5</v>
      </c>
      <c r="Y486" s="54">
        <f t="shared" si="33"/>
        <v>30</v>
      </c>
    </row>
    <row r="487" spans="1:25" s="48" customFormat="1" x14ac:dyDescent="0.25">
      <c r="A487" s="48" t="s">
        <v>2715</v>
      </c>
      <c r="G487" s="59" t="s">
        <v>2842</v>
      </c>
      <c r="I487" s="51" t="s">
        <v>2849</v>
      </c>
      <c r="J487" s="51"/>
      <c r="K487" s="51" t="s">
        <v>2601</v>
      </c>
      <c r="N487" s="48">
        <v>1</v>
      </c>
      <c r="O487" s="48">
        <v>6</v>
      </c>
      <c r="U487" s="52"/>
      <c r="V487" s="52">
        <f t="shared" si="34"/>
        <v>0</v>
      </c>
      <c r="W487" s="53"/>
      <c r="X487" s="54">
        <v>5</v>
      </c>
      <c r="Y487" s="54">
        <f t="shared" si="33"/>
        <v>5</v>
      </c>
    </row>
  </sheetData>
  <autoFilter ref="A1:AA487">
    <sortState ref="A2:AA780">
      <sortCondition ref="E1:E780"/>
    </sortState>
  </autoFilter>
  <sortState ref="A2:AMI1075">
    <sortCondition ref="B2:B1075"/>
    <sortCondition ref="C2:C1075"/>
    <sortCondition ref="D2:D1075"/>
  </sortState>
  <dataConsolidate/>
  <phoneticPr fontId="2" type="noConversion"/>
  <conditionalFormatting sqref="G74">
    <cfRule type="duplicateValues" dxfId="11" priority="12"/>
  </conditionalFormatting>
  <conditionalFormatting sqref="G237">
    <cfRule type="duplicateValues" dxfId="10" priority="10"/>
  </conditionalFormatting>
  <conditionalFormatting sqref="G238">
    <cfRule type="duplicateValues" dxfId="9" priority="9"/>
  </conditionalFormatting>
  <conditionalFormatting sqref="G239">
    <cfRule type="duplicateValues" dxfId="8" priority="11"/>
  </conditionalFormatting>
  <conditionalFormatting sqref="G307:G309">
    <cfRule type="duplicateValues" dxfId="7" priority="20"/>
  </conditionalFormatting>
  <conditionalFormatting sqref="G310">
    <cfRule type="duplicateValues" dxfId="6" priority="19"/>
  </conditionalFormatting>
  <conditionalFormatting sqref="G322:G486 G318:G319">
    <cfRule type="duplicateValues" dxfId="5" priority="125"/>
  </conditionalFormatting>
  <conditionalFormatting sqref="G320">
    <cfRule type="duplicateValues" dxfId="4" priority="8"/>
  </conditionalFormatting>
  <conditionalFormatting sqref="G321">
    <cfRule type="duplicateValues" dxfId="3" priority="7"/>
  </conditionalFormatting>
  <conditionalFormatting sqref="G487">
    <cfRule type="duplicateValues" dxfId="2" priority="13"/>
  </conditionalFormatting>
  <conditionalFormatting sqref="G488:G1048576 G1:G73 G75:G236 G240:G306">
    <cfRule type="duplicateValues" dxfId="1" priority="22"/>
  </conditionalFormatting>
  <conditionalFormatting sqref="J487">
    <cfRule type="expression" priority="14">
      <formula>#REF!</formula>
    </cfRule>
  </conditionalFormatting>
  <conditionalFormatting sqref="G311:G317">
    <cfRule type="duplicateValues" dxfId="0" priority="134"/>
  </conditionalFormatting>
  <hyperlinks>
    <hyperlink ref="G471" location="Bilder!A7" display="GJ034"/>
    <hyperlink ref="G472" location="'Lagerliste Stand 2023-06'!A8" display="GJ033"/>
    <hyperlink ref="G467" location="Bilder!A40" display="GG82"/>
    <hyperlink ref="G468" location="Bilder!A41" display="GG83"/>
    <hyperlink ref="G469" location="Bilder!A42" display="GG84"/>
    <hyperlink ref="G470" location="Bilder!A43" display="GG86"/>
    <hyperlink ref="G473" location="Bilder!A44" display="GG87"/>
    <hyperlink ref="G487" location="Bilder!A60" display="GG103"/>
    <hyperlink ref="G437" location="Bilder!A10" display="GG5"/>
    <hyperlink ref="G438" location="Bilder!A11" display="GG11"/>
    <hyperlink ref="G439" location="Bilder!A12" display="GG12"/>
    <hyperlink ref="G440" location="Bilder!A13" display="GG19"/>
    <hyperlink ref="G441" location="Bilder!A14" display="GG20"/>
    <hyperlink ref="G442" location="Bilder!A15" display="GG21"/>
    <hyperlink ref="G443" location="Bilder!A16" display="GG22"/>
    <hyperlink ref="G444" location="Bilder!A17" display="GG25"/>
    <hyperlink ref="G445" location="Bilder!A18" display="GG28"/>
    <hyperlink ref="G446" location="Bilder!A19" display="GG32"/>
    <hyperlink ref="G447" location="Bilder!A20" display="GG33"/>
    <hyperlink ref="G448" location="Bilder!A21" display="GG38"/>
    <hyperlink ref="G449" location="Bilder!A22" display="GG39"/>
    <hyperlink ref="G450" location="Bilder!A23" display="GG53"/>
    <hyperlink ref="G451" location="Bilder!A24" display="GG54"/>
    <hyperlink ref="G452" location="Bilder!A25" display="GG56"/>
    <hyperlink ref="G453" location="Bilder!A26" display="GG57"/>
    <hyperlink ref="G454" location="Bilder!A27" display="GG58"/>
    <hyperlink ref="G455" location="Bilder!A28" display="GG60"/>
    <hyperlink ref="G456" location="Bilder!A29" display="GG61"/>
    <hyperlink ref="G457" location="Bilder!A30" display="GG62"/>
    <hyperlink ref="G458" location="Bilder!A31" display="GG63"/>
    <hyperlink ref="G459" location="Bilder!A32" display="GG64"/>
    <hyperlink ref="G460" location="Bilder!A33" display="GG65"/>
    <hyperlink ref="G461" location="Bilder!A34" display="GG66"/>
    <hyperlink ref="G462" location="Bilder!A35" display="GG69"/>
    <hyperlink ref="G463" location="Bilder!A36" display="GG70"/>
    <hyperlink ref="G464" location="Bilder!A37" display="GG72"/>
    <hyperlink ref="G465" location="Bilder!A38" display="GG73"/>
    <hyperlink ref="G466" location="Bilder!A39" display="GG78"/>
    <hyperlink ref="G474" location="Bilder!A45" display="GG88"/>
    <hyperlink ref="G475" location="Bilder!A46" display="GG89"/>
    <hyperlink ref="G476" location="Bilder!A47" display="GG90"/>
    <hyperlink ref="G477" location="Bilder!A48" display="GG91"/>
    <hyperlink ref="G478" location="Bilder!A51" display="GG94"/>
    <hyperlink ref="G479" location="Bilder!A52" display="GG95"/>
    <hyperlink ref="G480" location="Bilder!A53" display="GG96"/>
    <hyperlink ref="G481" location="Bilder!A54" display="GG97"/>
    <hyperlink ref="G482" location="Bilder!A55" display="GG98"/>
    <hyperlink ref="G483" location="Bilder!A56" display="GG99"/>
    <hyperlink ref="G484" location="Bilder!A57" display="GG100"/>
    <hyperlink ref="G485" location="Bilder!A58" display="GG101"/>
    <hyperlink ref="G486" location="Bilder!A59" display="GG102"/>
    <hyperlink ref="A1" location="Übersicht!A1" display="Übersicht"/>
  </hyperlink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topLeftCell="D1" workbookViewId="0">
      <selection activeCell="X2" sqref="X2:Y2"/>
    </sheetView>
  </sheetViews>
  <sheetFormatPr baseColWidth="10" defaultRowHeight="15" x14ac:dyDescent="0.25"/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3385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91" t="s">
        <v>433</v>
      </c>
      <c r="B2" s="41" t="s">
        <v>437</v>
      </c>
      <c r="C2" s="42" t="s">
        <v>5</v>
      </c>
      <c r="D2" s="41" t="s">
        <v>452</v>
      </c>
      <c r="E2" s="1" t="s">
        <v>899</v>
      </c>
      <c r="F2" s="1" t="s">
        <v>899</v>
      </c>
      <c r="G2" s="6" t="s">
        <v>2134</v>
      </c>
      <c r="H2" s="1" t="s">
        <v>3387</v>
      </c>
      <c r="I2" s="15" t="s">
        <v>2135</v>
      </c>
      <c r="J2" s="15"/>
      <c r="K2" s="5" t="s">
        <v>2605</v>
      </c>
      <c r="L2" s="1" t="s">
        <v>5</v>
      </c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>
        <v>164.84</v>
      </c>
      <c r="V2" s="4">
        <f>U2*N2</f>
        <v>164.84</v>
      </c>
      <c r="W2" s="33">
        <v>0.9</v>
      </c>
      <c r="X2" s="102">
        <f>U2*(1-W2)</f>
        <v>16.483999999999998</v>
      </c>
      <c r="Y2" s="23">
        <f>X2*N2</f>
        <v>16.483999999999998</v>
      </c>
      <c r="Z2" s="1" t="s">
        <v>3388</v>
      </c>
      <c r="AA2" s="1" t="s">
        <v>3358</v>
      </c>
    </row>
    <row r="3" spans="1:27" s="1" customFormat="1" x14ac:dyDescent="0.25">
      <c r="A3" s="91" t="s">
        <v>433</v>
      </c>
      <c r="B3" s="41" t="s">
        <v>437</v>
      </c>
      <c r="C3" s="42" t="s">
        <v>5</v>
      </c>
      <c r="D3" s="41" t="s">
        <v>452</v>
      </c>
      <c r="E3" s="1" t="s">
        <v>899</v>
      </c>
      <c r="F3" s="1" t="s">
        <v>899</v>
      </c>
      <c r="G3" s="3" t="s">
        <v>1848</v>
      </c>
      <c r="I3" s="15" t="s">
        <v>977</v>
      </c>
      <c r="J3" s="15"/>
      <c r="K3" s="5" t="s">
        <v>2605</v>
      </c>
      <c r="L3" s="1" t="s">
        <v>5</v>
      </c>
      <c r="M3" s="1" t="s">
        <v>946</v>
      </c>
      <c r="N3" s="1">
        <v>1</v>
      </c>
      <c r="O3" s="1" t="s">
        <v>426</v>
      </c>
      <c r="P3" s="1">
        <v>1</v>
      </c>
      <c r="S3" s="1">
        <v>1</v>
      </c>
      <c r="U3" s="4">
        <v>80.56</v>
      </c>
      <c r="V3" s="4">
        <f t="shared" ref="V3:V5" si="0">U3*N3</f>
        <v>80.56</v>
      </c>
      <c r="W3" s="33">
        <v>0.8</v>
      </c>
      <c r="X3" s="102">
        <f t="shared" ref="X3:X5" si="1">U3*(1-W3)</f>
        <v>16.111999999999998</v>
      </c>
      <c r="Y3" s="23">
        <f t="shared" ref="Y3:Y5" si="2">X3*N3</f>
        <v>16.111999999999998</v>
      </c>
      <c r="Z3" s="1" t="s">
        <v>3388</v>
      </c>
      <c r="AA3" s="1" t="s">
        <v>3358</v>
      </c>
    </row>
    <row r="4" spans="1:27" s="1" customFormat="1" x14ac:dyDescent="0.25">
      <c r="A4" s="91" t="s">
        <v>433</v>
      </c>
      <c r="B4" s="41" t="s">
        <v>437</v>
      </c>
      <c r="C4" s="42" t="s">
        <v>5</v>
      </c>
      <c r="D4" s="41" t="s">
        <v>452</v>
      </c>
      <c r="E4" s="1" t="s">
        <v>899</v>
      </c>
      <c r="F4" s="1" t="s">
        <v>899</v>
      </c>
      <c r="G4" s="3" t="s">
        <v>1755</v>
      </c>
      <c r="H4" s="1" t="s">
        <v>3389</v>
      </c>
      <c r="I4" s="15" t="s">
        <v>1756</v>
      </c>
      <c r="J4" s="15"/>
      <c r="K4" s="5" t="s">
        <v>2605</v>
      </c>
      <c r="L4" s="1" t="s">
        <v>142</v>
      </c>
      <c r="M4" s="1" t="s">
        <v>946</v>
      </c>
      <c r="N4" s="1">
        <v>1</v>
      </c>
      <c r="O4" s="1" t="s">
        <v>426</v>
      </c>
      <c r="P4" s="1">
        <v>1</v>
      </c>
      <c r="S4" s="1">
        <v>1</v>
      </c>
      <c r="U4" s="4">
        <v>12.89</v>
      </c>
      <c r="V4" s="4">
        <f t="shared" si="0"/>
        <v>12.89</v>
      </c>
      <c r="W4" s="33">
        <v>0.8</v>
      </c>
      <c r="X4" s="102">
        <f t="shared" si="1"/>
        <v>2.5779999999999994</v>
      </c>
      <c r="Y4" s="23">
        <f t="shared" si="2"/>
        <v>2.5779999999999994</v>
      </c>
      <c r="Z4" s="1" t="s">
        <v>3388</v>
      </c>
      <c r="AA4" s="1" t="s">
        <v>3358</v>
      </c>
    </row>
    <row r="5" spans="1:27" s="1" customFormat="1" x14ac:dyDescent="0.25">
      <c r="A5" s="91" t="s">
        <v>433</v>
      </c>
      <c r="B5" s="41" t="s">
        <v>437</v>
      </c>
      <c r="C5" s="42" t="s">
        <v>5</v>
      </c>
      <c r="D5" s="41" t="s">
        <v>452</v>
      </c>
      <c r="E5" s="1" t="s">
        <v>899</v>
      </c>
      <c r="F5" s="1" t="s">
        <v>899</v>
      </c>
      <c r="G5" s="3" t="s">
        <v>2656</v>
      </c>
      <c r="H5" s="1" t="s">
        <v>3390</v>
      </c>
      <c r="I5" s="15" t="s">
        <v>2657</v>
      </c>
      <c r="J5" s="15"/>
      <c r="K5" s="5" t="s">
        <v>2605</v>
      </c>
      <c r="L5" s="1" t="s">
        <v>5</v>
      </c>
      <c r="M5" s="1" t="s">
        <v>946</v>
      </c>
      <c r="N5" s="1">
        <v>1</v>
      </c>
      <c r="O5" s="1" t="s">
        <v>426</v>
      </c>
      <c r="P5" s="1">
        <v>1</v>
      </c>
      <c r="S5" s="1">
        <v>1</v>
      </c>
      <c r="U5" s="4">
        <v>1.28</v>
      </c>
      <c r="V5" s="4">
        <f t="shared" si="0"/>
        <v>1.28</v>
      </c>
      <c r="W5" s="33">
        <v>0.8</v>
      </c>
      <c r="X5" s="102">
        <f t="shared" si="1"/>
        <v>0.25599999999999995</v>
      </c>
      <c r="Y5" s="23">
        <f t="shared" si="2"/>
        <v>0.25599999999999995</v>
      </c>
      <c r="Z5" s="1" t="s">
        <v>3388</v>
      </c>
      <c r="AA5" s="1" t="s">
        <v>3358</v>
      </c>
    </row>
  </sheetData>
  <autoFilter ref="A1:AA5"/>
  <conditionalFormatting sqref="G1:G5">
    <cfRule type="duplicateValues" dxfId="94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activeCell="A2" sqref="A2:XFD7"/>
    </sheetView>
  </sheetViews>
  <sheetFormatPr baseColWidth="10" defaultRowHeight="15" x14ac:dyDescent="0.25"/>
  <sheetData>
    <row r="1" spans="1:26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34" t="s">
        <v>2595</v>
      </c>
      <c r="W1" s="39" t="s">
        <v>2713</v>
      </c>
      <c r="X1" s="39" t="s">
        <v>2714</v>
      </c>
      <c r="Y1" s="26" t="s">
        <v>409</v>
      </c>
      <c r="Z1" s="8" t="s">
        <v>2848</v>
      </c>
    </row>
    <row r="2" spans="1:26" s="48" customFormat="1" x14ac:dyDescent="0.25">
      <c r="A2" s="48" t="s">
        <v>433</v>
      </c>
      <c r="B2" s="89" t="s">
        <v>437</v>
      </c>
      <c r="C2" s="90" t="s">
        <v>142</v>
      </c>
      <c r="D2" s="89" t="s">
        <v>1388</v>
      </c>
      <c r="E2" s="48" t="s">
        <v>1846</v>
      </c>
      <c r="F2" s="48" t="s">
        <v>1846</v>
      </c>
      <c r="G2" s="50" t="s">
        <v>1844</v>
      </c>
      <c r="I2" s="85" t="s">
        <v>1845</v>
      </c>
      <c r="J2" s="85"/>
      <c r="K2" s="51" t="s">
        <v>2605</v>
      </c>
      <c r="L2" s="48" t="s">
        <v>142</v>
      </c>
      <c r="M2" s="48" t="s">
        <v>946</v>
      </c>
      <c r="N2" s="48">
        <v>0</v>
      </c>
      <c r="O2" s="48" t="s">
        <v>426</v>
      </c>
      <c r="P2" s="48">
        <v>1</v>
      </c>
      <c r="S2" s="48">
        <v>1</v>
      </c>
      <c r="U2" s="52"/>
      <c r="V2" s="53"/>
      <c r="W2" s="86" t="s">
        <v>2597</v>
      </c>
      <c r="X2" s="54" t="e">
        <f t="shared" ref="X2:X7" si="0">W2*N2</f>
        <v>#VALUE!</v>
      </c>
    </row>
    <row r="3" spans="1:26" s="48" customFormat="1" x14ac:dyDescent="0.25">
      <c r="A3" s="48" t="s">
        <v>433</v>
      </c>
      <c r="B3" s="89" t="s">
        <v>437</v>
      </c>
      <c r="C3" s="90" t="s">
        <v>142</v>
      </c>
      <c r="D3" s="89" t="s">
        <v>1388</v>
      </c>
      <c r="E3" s="48" t="s">
        <v>1846</v>
      </c>
      <c r="F3" s="48" t="s">
        <v>1846</v>
      </c>
      <c r="G3" s="121" t="s">
        <v>2670</v>
      </c>
      <c r="I3" s="85" t="s">
        <v>978</v>
      </c>
      <c r="J3" s="85"/>
      <c r="K3" s="51" t="s">
        <v>2605</v>
      </c>
      <c r="L3" s="48" t="s">
        <v>142</v>
      </c>
      <c r="M3" s="48" t="s">
        <v>946</v>
      </c>
      <c r="N3" s="48">
        <v>0</v>
      </c>
      <c r="O3" s="48" t="s">
        <v>426</v>
      </c>
      <c r="P3" s="48">
        <v>1</v>
      </c>
      <c r="S3" s="48">
        <v>1</v>
      </c>
      <c r="U3" s="52"/>
      <c r="V3" s="53"/>
      <c r="W3" s="86" t="s">
        <v>2597</v>
      </c>
      <c r="X3" s="54" t="e">
        <f t="shared" si="0"/>
        <v>#VALUE!</v>
      </c>
    </row>
    <row r="4" spans="1:26" s="48" customFormat="1" x14ac:dyDescent="0.25">
      <c r="A4" s="48" t="s">
        <v>433</v>
      </c>
      <c r="B4" s="89" t="s">
        <v>437</v>
      </c>
      <c r="C4" s="90" t="s">
        <v>142</v>
      </c>
      <c r="D4" s="89" t="s">
        <v>1388</v>
      </c>
      <c r="E4" s="48" t="s">
        <v>1846</v>
      </c>
      <c r="F4" s="48" t="s">
        <v>1846</v>
      </c>
      <c r="G4" s="121" t="s">
        <v>2669</v>
      </c>
      <c r="I4" s="85" t="s">
        <v>13</v>
      </c>
      <c r="J4" s="85"/>
      <c r="K4" s="51" t="s">
        <v>2605</v>
      </c>
      <c r="L4" s="48" t="s">
        <v>142</v>
      </c>
      <c r="M4" s="48" t="s">
        <v>946</v>
      </c>
      <c r="N4" s="48">
        <v>0</v>
      </c>
      <c r="O4" s="48" t="s">
        <v>426</v>
      </c>
      <c r="P4" s="48">
        <v>1</v>
      </c>
      <c r="S4" s="48">
        <v>1</v>
      </c>
      <c r="U4" s="52"/>
      <c r="V4" s="53"/>
      <c r="W4" s="86" t="s">
        <v>2597</v>
      </c>
      <c r="X4" s="54" t="e">
        <f t="shared" si="0"/>
        <v>#VALUE!</v>
      </c>
    </row>
    <row r="5" spans="1:26" s="48" customFormat="1" x14ac:dyDescent="0.25">
      <c r="A5" s="48" t="s">
        <v>433</v>
      </c>
      <c r="B5" s="89" t="s">
        <v>437</v>
      </c>
      <c r="C5" s="90" t="s">
        <v>142</v>
      </c>
      <c r="D5" s="89" t="s">
        <v>1388</v>
      </c>
      <c r="E5" s="48" t="s">
        <v>1846</v>
      </c>
      <c r="F5" s="48" t="s">
        <v>1846</v>
      </c>
      <c r="G5" s="121" t="s">
        <v>2139</v>
      </c>
      <c r="I5" s="85" t="s">
        <v>2140</v>
      </c>
      <c r="J5" s="85"/>
      <c r="K5" s="51" t="s">
        <v>2605</v>
      </c>
      <c r="L5" s="48" t="s">
        <v>142</v>
      </c>
      <c r="M5" s="48" t="s">
        <v>946</v>
      </c>
      <c r="N5" s="48">
        <v>0</v>
      </c>
      <c r="O5" s="48" t="s">
        <v>426</v>
      </c>
      <c r="P5" s="48">
        <v>1</v>
      </c>
      <c r="S5" s="48">
        <v>1</v>
      </c>
      <c r="U5" s="52"/>
      <c r="V5" s="53"/>
      <c r="W5" s="86" t="s">
        <v>2597</v>
      </c>
      <c r="X5" s="54" t="e">
        <f t="shared" si="0"/>
        <v>#VALUE!</v>
      </c>
    </row>
    <row r="6" spans="1:26" s="48" customFormat="1" x14ac:dyDescent="0.25">
      <c r="A6" s="48" t="s">
        <v>433</v>
      </c>
      <c r="B6" s="89" t="s">
        <v>437</v>
      </c>
      <c r="C6" s="90" t="s">
        <v>142</v>
      </c>
      <c r="D6" s="89" t="s">
        <v>1388</v>
      </c>
      <c r="E6" s="48" t="s">
        <v>1846</v>
      </c>
      <c r="F6" s="48" t="s">
        <v>1846</v>
      </c>
      <c r="G6" s="50" t="s">
        <v>1847</v>
      </c>
      <c r="I6" s="85" t="s">
        <v>2665</v>
      </c>
      <c r="J6" s="85"/>
      <c r="K6" s="51" t="s">
        <v>2605</v>
      </c>
      <c r="L6" s="48" t="s">
        <v>142</v>
      </c>
      <c r="M6" s="48" t="s">
        <v>946</v>
      </c>
      <c r="N6" s="48">
        <v>0</v>
      </c>
      <c r="O6" s="48" t="s">
        <v>426</v>
      </c>
      <c r="P6" s="48">
        <v>1</v>
      </c>
      <c r="S6" s="48">
        <v>1</v>
      </c>
      <c r="U6" s="52"/>
      <c r="V6" s="53"/>
      <c r="W6" s="86" t="s">
        <v>2597</v>
      </c>
      <c r="X6" s="54" t="e">
        <f t="shared" si="0"/>
        <v>#VALUE!</v>
      </c>
    </row>
    <row r="7" spans="1:26" s="48" customFormat="1" x14ac:dyDescent="0.25">
      <c r="A7" s="48" t="s">
        <v>433</v>
      </c>
      <c r="B7" s="89" t="s">
        <v>437</v>
      </c>
      <c r="C7" s="90" t="s">
        <v>142</v>
      </c>
      <c r="D7" s="89" t="s">
        <v>1388</v>
      </c>
      <c r="E7" s="48" t="s">
        <v>1846</v>
      </c>
      <c r="F7" s="48" t="s">
        <v>1846</v>
      </c>
      <c r="G7" s="121" t="s">
        <v>2666</v>
      </c>
      <c r="I7" s="85" t="s">
        <v>2667</v>
      </c>
      <c r="J7" s="85" t="s">
        <v>2668</v>
      </c>
      <c r="K7" s="51" t="s">
        <v>2605</v>
      </c>
      <c r="L7" s="48" t="s">
        <v>142</v>
      </c>
      <c r="M7" s="48" t="s">
        <v>946</v>
      </c>
      <c r="N7" s="48">
        <v>0</v>
      </c>
      <c r="O7" s="48" t="s">
        <v>426</v>
      </c>
      <c r="P7" s="48">
        <v>1</v>
      </c>
      <c r="S7" s="48">
        <v>1</v>
      </c>
      <c r="U7" s="52"/>
      <c r="V7" s="53"/>
      <c r="W7" s="86" t="s">
        <v>2597</v>
      </c>
      <c r="X7" s="54" t="e">
        <f t="shared" si="0"/>
        <v>#VALUE!</v>
      </c>
    </row>
    <row r="8" spans="1:26" x14ac:dyDescent="0.25">
      <c r="N8" s="1"/>
    </row>
  </sheetData>
  <autoFilter ref="A1:Z7"/>
  <conditionalFormatting sqref="G1:G7">
    <cfRule type="duplicateValues" dxfId="93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opLeftCell="D1" workbookViewId="0">
      <selection activeCell="X5" sqref="X5:Y5"/>
    </sheetView>
  </sheetViews>
  <sheetFormatPr baseColWidth="10" defaultRowHeight="15" x14ac:dyDescent="0.25"/>
  <cols>
    <col min="22" max="22" width="12.5703125" customWidth="1"/>
  </cols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58" t="s">
        <v>3174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44" t="s">
        <v>3045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91" t="s">
        <v>433</v>
      </c>
      <c r="B2" s="41" t="s">
        <v>437</v>
      </c>
      <c r="C2" s="42" t="s">
        <v>38</v>
      </c>
      <c r="D2" s="41" t="s">
        <v>437</v>
      </c>
      <c r="E2" s="1" t="s">
        <v>466</v>
      </c>
      <c r="F2" s="1" t="s">
        <v>466</v>
      </c>
      <c r="G2" s="3" t="s">
        <v>2138</v>
      </c>
      <c r="I2" s="15" t="s">
        <v>3394</v>
      </c>
      <c r="J2" s="15"/>
      <c r="K2" s="5" t="s">
        <v>2605</v>
      </c>
      <c r="L2" s="1" t="s">
        <v>5</v>
      </c>
      <c r="M2" s="1" t="s">
        <v>946</v>
      </c>
      <c r="N2" s="1">
        <v>3</v>
      </c>
      <c r="O2" s="1" t="s">
        <v>426</v>
      </c>
      <c r="P2" s="1">
        <v>1</v>
      </c>
      <c r="S2" s="1">
        <v>1</v>
      </c>
      <c r="U2" s="4">
        <v>66</v>
      </c>
      <c r="V2" s="4">
        <f>U2*N2</f>
        <v>198</v>
      </c>
      <c r="W2" s="33">
        <v>0.95</v>
      </c>
      <c r="X2" s="102">
        <f>U2*(1-W2)</f>
        <v>3.3000000000000029</v>
      </c>
      <c r="Y2" s="23">
        <f>X2*N2</f>
        <v>9.9000000000000092</v>
      </c>
      <c r="Z2" s="1" t="s">
        <v>3395</v>
      </c>
      <c r="AA2" s="1" t="s">
        <v>3375</v>
      </c>
    </row>
    <row r="3" spans="1:27" s="1" customFormat="1" x14ac:dyDescent="0.25">
      <c r="A3" s="91" t="s">
        <v>433</v>
      </c>
      <c r="B3" s="41" t="s">
        <v>437</v>
      </c>
      <c r="C3" s="42" t="s">
        <v>38</v>
      </c>
      <c r="D3" s="41" t="s">
        <v>437</v>
      </c>
      <c r="E3" s="1" t="s">
        <v>466</v>
      </c>
      <c r="F3" s="1" t="s">
        <v>466</v>
      </c>
      <c r="G3" s="3" t="s">
        <v>1850</v>
      </c>
      <c r="I3" s="15" t="s">
        <v>3391</v>
      </c>
      <c r="J3" s="15"/>
      <c r="K3" s="5" t="s">
        <v>2605</v>
      </c>
      <c r="L3" s="1" t="s">
        <v>142</v>
      </c>
      <c r="M3" s="1" t="s">
        <v>946</v>
      </c>
      <c r="N3" s="1">
        <v>1</v>
      </c>
      <c r="O3" s="1" t="s">
        <v>426</v>
      </c>
      <c r="P3" s="1">
        <v>1</v>
      </c>
      <c r="S3" s="1">
        <v>1</v>
      </c>
      <c r="U3" s="4">
        <v>71.31</v>
      </c>
      <c r="V3" s="4">
        <f t="shared" ref="V3:V5" si="0">U3*N3</f>
        <v>71.31</v>
      </c>
      <c r="W3" s="33">
        <v>0.9</v>
      </c>
      <c r="X3" s="102">
        <f t="shared" ref="X3:X5" si="1">U3*(1-W3)</f>
        <v>7.1309999999999985</v>
      </c>
      <c r="Y3" s="23">
        <f t="shared" ref="Y3:Y5" si="2">X3*N3</f>
        <v>7.1309999999999985</v>
      </c>
      <c r="Z3" s="1" t="s">
        <v>3395</v>
      </c>
      <c r="AA3" s="1" t="s">
        <v>3375</v>
      </c>
    </row>
    <row r="4" spans="1:27" s="1" customFormat="1" x14ac:dyDescent="0.25">
      <c r="A4" s="91" t="s">
        <v>433</v>
      </c>
      <c r="B4" s="41" t="s">
        <v>437</v>
      </c>
      <c r="C4" s="42" t="s">
        <v>38</v>
      </c>
      <c r="D4" s="41" t="s">
        <v>437</v>
      </c>
      <c r="E4" s="1" t="s">
        <v>466</v>
      </c>
      <c r="F4" s="1" t="s">
        <v>466</v>
      </c>
      <c r="G4" s="3" t="s">
        <v>2068</v>
      </c>
      <c r="H4" s="1" t="s">
        <v>3392</v>
      </c>
      <c r="I4" s="15" t="s">
        <v>2067</v>
      </c>
      <c r="J4" s="15"/>
      <c r="K4" s="5" t="s">
        <v>2605</v>
      </c>
      <c r="L4" s="1" t="s">
        <v>142</v>
      </c>
      <c r="M4" s="1" t="s">
        <v>946</v>
      </c>
      <c r="N4" s="1">
        <v>2</v>
      </c>
      <c r="O4" s="1" t="s">
        <v>426</v>
      </c>
      <c r="P4" s="1">
        <v>1</v>
      </c>
      <c r="S4" s="1">
        <v>1</v>
      </c>
      <c r="U4" s="4">
        <v>11.95</v>
      </c>
      <c r="V4" s="4">
        <f t="shared" si="0"/>
        <v>23.9</v>
      </c>
      <c r="W4" s="33">
        <v>0.8</v>
      </c>
      <c r="X4" s="102">
        <f t="shared" si="1"/>
        <v>2.3899999999999992</v>
      </c>
      <c r="Y4" s="23">
        <f t="shared" si="2"/>
        <v>4.7799999999999985</v>
      </c>
      <c r="Z4" s="1" t="s">
        <v>3395</v>
      </c>
      <c r="AA4" s="1" t="s">
        <v>3375</v>
      </c>
    </row>
    <row r="5" spans="1:27" s="18" customFormat="1" x14ac:dyDescent="0.25">
      <c r="A5" s="91" t="s">
        <v>433</v>
      </c>
      <c r="B5" s="41" t="s">
        <v>437</v>
      </c>
      <c r="C5" s="42" t="s">
        <v>38</v>
      </c>
      <c r="D5" s="41" t="s">
        <v>437</v>
      </c>
      <c r="E5" s="1" t="s">
        <v>466</v>
      </c>
      <c r="F5" s="1" t="s">
        <v>466</v>
      </c>
      <c r="G5" s="3" t="s">
        <v>1849</v>
      </c>
      <c r="H5" s="1"/>
      <c r="I5" s="15" t="s">
        <v>3393</v>
      </c>
      <c r="J5" s="15"/>
      <c r="K5" s="5" t="s">
        <v>2605</v>
      </c>
      <c r="L5" s="1" t="s">
        <v>142</v>
      </c>
      <c r="M5" s="1" t="s">
        <v>946</v>
      </c>
      <c r="N5" s="1">
        <v>2</v>
      </c>
      <c r="O5" s="1" t="s">
        <v>426</v>
      </c>
      <c r="P5" s="1">
        <v>1</v>
      </c>
      <c r="Q5" s="1"/>
      <c r="R5" s="1"/>
      <c r="S5" s="1">
        <v>1</v>
      </c>
      <c r="T5" s="1"/>
      <c r="U5" s="4">
        <v>11.95</v>
      </c>
      <c r="V5" s="4">
        <f t="shared" si="0"/>
        <v>23.9</v>
      </c>
      <c r="W5" s="33">
        <v>0.8</v>
      </c>
      <c r="X5" s="102">
        <f t="shared" si="1"/>
        <v>2.3899999999999992</v>
      </c>
      <c r="Y5" s="23">
        <f t="shared" si="2"/>
        <v>4.7799999999999985</v>
      </c>
      <c r="Z5" s="1" t="s">
        <v>3395</v>
      </c>
      <c r="AA5" s="1" t="s">
        <v>3375</v>
      </c>
    </row>
    <row r="6" spans="1:27" s="1" customFormat="1" x14ac:dyDescent="0.25">
      <c r="A6" s="48" t="s">
        <v>433</v>
      </c>
      <c r="B6" s="89" t="s">
        <v>437</v>
      </c>
      <c r="C6" s="90" t="s">
        <v>38</v>
      </c>
      <c r="D6" s="89" t="s">
        <v>438</v>
      </c>
      <c r="E6" s="48" t="s">
        <v>466</v>
      </c>
      <c r="F6" s="48" t="s">
        <v>466</v>
      </c>
      <c r="G6" s="50" t="s">
        <v>2432</v>
      </c>
      <c r="H6" s="48"/>
      <c r="I6" s="85" t="s">
        <v>2430</v>
      </c>
      <c r="J6" s="85"/>
      <c r="K6" s="51" t="s">
        <v>2605</v>
      </c>
      <c r="L6" s="48"/>
      <c r="M6" s="48" t="s">
        <v>429</v>
      </c>
      <c r="N6" s="48">
        <v>0</v>
      </c>
      <c r="O6" s="48" t="s">
        <v>467</v>
      </c>
      <c r="P6" s="48">
        <v>60</v>
      </c>
      <c r="Q6" s="48"/>
      <c r="R6" s="48" t="s">
        <v>2431</v>
      </c>
      <c r="S6" s="48">
        <v>1</v>
      </c>
      <c r="T6" s="48"/>
      <c r="U6" s="52">
        <v>0.81659999999999999</v>
      </c>
      <c r="V6" s="52">
        <f>U6*N6</f>
        <v>0</v>
      </c>
      <c r="W6" s="53">
        <v>0.5</v>
      </c>
      <c r="X6" s="54">
        <v>0</v>
      </c>
      <c r="Y6" s="54">
        <f>X6*N6</f>
        <v>0</v>
      </c>
    </row>
  </sheetData>
  <autoFilter ref="A1:AA5"/>
  <conditionalFormatting sqref="G1:G5">
    <cfRule type="duplicateValues" dxfId="92" priority="4"/>
  </conditionalFormatting>
  <conditionalFormatting sqref="G6">
    <cfRule type="duplicateValues" dxfId="91" priority="1"/>
  </conditionalFormatting>
  <hyperlinks>
    <hyperlink ref="E1" location="Übersicht!A1" display="Übersicht"/>
    <hyperlink ref="A1" location="Übersicht!A1" display="Übersicht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workbookViewId="0"/>
  </sheetViews>
  <sheetFormatPr baseColWidth="10" defaultRowHeight="15" x14ac:dyDescent="0.25"/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3385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1" t="s">
        <v>433</v>
      </c>
      <c r="B2" s="41" t="s">
        <v>437</v>
      </c>
      <c r="C2" s="42" t="s">
        <v>5</v>
      </c>
      <c r="D2" s="41" t="s">
        <v>558</v>
      </c>
      <c r="E2" s="1" t="s">
        <v>516</v>
      </c>
      <c r="F2" s="1" t="s">
        <v>516</v>
      </c>
      <c r="G2" s="3" t="s">
        <v>1757</v>
      </c>
      <c r="I2" s="15" t="s">
        <v>1758</v>
      </c>
      <c r="J2" s="15"/>
      <c r="K2" s="5" t="s">
        <v>2605</v>
      </c>
      <c r="L2" s="1" t="s">
        <v>142</v>
      </c>
      <c r="M2" s="1" t="s">
        <v>946</v>
      </c>
      <c r="N2" s="1">
        <v>2</v>
      </c>
      <c r="O2" s="1" t="s">
        <v>426</v>
      </c>
      <c r="P2" s="1">
        <v>1</v>
      </c>
      <c r="S2" s="1">
        <v>1</v>
      </c>
      <c r="U2" s="4">
        <v>11</v>
      </c>
      <c r="V2" s="4">
        <f>U2*N2</f>
        <v>22</v>
      </c>
      <c r="W2" s="33">
        <v>0.75</v>
      </c>
      <c r="X2" s="102">
        <f>U2*(1-W2)</f>
        <v>2.75</v>
      </c>
      <c r="Y2" s="23">
        <f>X2*N2</f>
        <v>5.5</v>
      </c>
    </row>
  </sheetData>
  <autoFilter ref="A1:AA2"/>
  <conditionalFormatting sqref="G1:G2">
    <cfRule type="duplicateValues" dxfId="90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opLeftCell="E1" workbookViewId="0">
      <selection activeCell="X33" sqref="X33:Y33"/>
    </sheetView>
  </sheetViews>
  <sheetFormatPr baseColWidth="10" defaultRowHeight="15" x14ac:dyDescent="0.25"/>
  <cols>
    <col min="21" max="21" width="13.140625" bestFit="1" customWidth="1"/>
    <col min="22" max="22" width="13.140625" customWidth="1"/>
  </cols>
  <sheetData>
    <row r="1" spans="1:27" s="8" customFormat="1" ht="28.5" customHeight="1" x14ac:dyDescent="0.25">
      <c r="A1" s="58" t="s">
        <v>3174</v>
      </c>
      <c r="B1" s="8" t="s">
        <v>0</v>
      </c>
      <c r="C1" s="8" t="s">
        <v>1</v>
      </c>
      <c r="D1" s="8" t="s">
        <v>2</v>
      </c>
      <c r="E1" s="25" t="s">
        <v>427</v>
      </c>
      <c r="F1" s="8" t="s">
        <v>4</v>
      </c>
      <c r="G1" s="25" t="s">
        <v>412</v>
      </c>
      <c r="H1" s="25" t="s">
        <v>407</v>
      </c>
      <c r="I1" s="8" t="s">
        <v>431</v>
      </c>
      <c r="J1" s="8" t="s">
        <v>2596</v>
      </c>
      <c r="K1" s="8" t="s">
        <v>2600</v>
      </c>
      <c r="L1" s="8" t="s">
        <v>2649</v>
      </c>
      <c r="M1" s="8" t="s">
        <v>428</v>
      </c>
      <c r="N1" s="8" t="s">
        <v>432</v>
      </c>
      <c r="O1" s="26" t="s">
        <v>430</v>
      </c>
      <c r="P1" s="8" t="s">
        <v>3</v>
      </c>
      <c r="Q1" s="26" t="s">
        <v>434</v>
      </c>
      <c r="R1" s="26" t="s">
        <v>414</v>
      </c>
      <c r="S1" s="26" t="s">
        <v>430</v>
      </c>
      <c r="T1" s="26" t="s">
        <v>435</v>
      </c>
      <c r="U1" s="10" t="s">
        <v>3027</v>
      </c>
      <c r="V1" s="10" t="s">
        <v>3480</v>
      </c>
      <c r="W1" s="34" t="s">
        <v>2595</v>
      </c>
      <c r="X1" s="39" t="s">
        <v>2713</v>
      </c>
      <c r="Y1" s="39" t="s">
        <v>2714</v>
      </c>
      <c r="Z1" s="26" t="s">
        <v>409</v>
      </c>
      <c r="AA1" s="8" t="s">
        <v>2848</v>
      </c>
    </row>
    <row r="2" spans="1:27" s="1" customFormat="1" x14ac:dyDescent="0.25">
      <c r="A2" s="1" t="s">
        <v>433</v>
      </c>
      <c r="B2" s="41" t="s">
        <v>437</v>
      </c>
      <c r="C2" s="42" t="s">
        <v>38</v>
      </c>
      <c r="D2" s="41" t="s">
        <v>448</v>
      </c>
      <c r="E2" s="1" t="s">
        <v>422</v>
      </c>
      <c r="F2" s="1" t="s">
        <v>422</v>
      </c>
      <c r="G2" s="3" t="s">
        <v>1842</v>
      </c>
      <c r="I2" s="15" t="s">
        <v>1843</v>
      </c>
      <c r="J2" s="15"/>
      <c r="K2" s="5"/>
      <c r="M2" s="1" t="s">
        <v>946</v>
      </c>
      <c r="N2" s="1">
        <v>1</v>
      </c>
      <c r="O2" s="1" t="s">
        <v>426</v>
      </c>
      <c r="P2" s="1">
        <v>1</v>
      </c>
      <c r="S2" s="1">
        <v>1</v>
      </c>
      <c r="U2" s="4">
        <v>41.83</v>
      </c>
      <c r="V2" s="4">
        <f>U2*N2</f>
        <v>41.83</v>
      </c>
      <c r="W2" s="33">
        <v>0.8</v>
      </c>
      <c r="X2" s="102">
        <f t="shared" ref="X2:X32" si="0">U2*(1-W2)</f>
        <v>8.3659999999999979</v>
      </c>
      <c r="Y2" s="23">
        <f t="shared" ref="Y2:Y32" si="1">X2*N2</f>
        <v>8.3659999999999979</v>
      </c>
    </row>
    <row r="3" spans="1:27" s="1" customFormat="1" x14ac:dyDescent="0.25">
      <c r="A3" s="1" t="s">
        <v>433</v>
      </c>
      <c r="B3" s="41" t="s">
        <v>437</v>
      </c>
      <c r="C3" s="42" t="s">
        <v>38</v>
      </c>
      <c r="D3" s="41" t="s">
        <v>448</v>
      </c>
      <c r="E3" s="1" t="s">
        <v>422</v>
      </c>
      <c r="F3" s="1" t="s">
        <v>422</v>
      </c>
      <c r="G3" s="6" t="s">
        <v>2671</v>
      </c>
      <c r="I3" s="15" t="s">
        <v>192</v>
      </c>
      <c r="J3" s="15"/>
      <c r="K3" s="5" t="s">
        <v>2605</v>
      </c>
      <c r="L3" s="1" t="s">
        <v>142</v>
      </c>
      <c r="M3" s="1" t="s">
        <v>946</v>
      </c>
      <c r="N3" s="1">
        <v>2</v>
      </c>
      <c r="O3" s="1" t="s">
        <v>426</v>
      </c>
      <c r="P3" s="1">
        <v>1</v>
      </c>
      <c r="S3" s="1">
        <v>1</v>
      </c>
      <c r="U3" s="4">
        <v>15.3</v>
      </c>
      <c r="V3" s="4">
        <f t="shared" ref="V3:V33" si="2">U3*N3</f>
        <v>30.6</v>
      </c>
      <c r="W3" s="33">
        <v>0.8</v>
      </c>
      <c r="X3" s="102">
        <f t="shared" si="0"/>
        <v>3.0599999999999996</v>
      </c>
      <c r="Y3" s="23">
        <f t="shared" si="1"/>
        <v>6.1199999999999992</v>
      </c>
    </row>
    <row r="4" spans="1:27" s="1" customFormat="1" x14ac:dyDescent="0.25">
      <c r="A4" s="1" t="s">
        <v>433</v>
      </c>
      <c r="B4" s="41" t="s">
        <v>437</v>
      </c>
      <c r="C4" s="42" t="s">
        <v>38</v>
      </c>
      <c r="D4" s="41" t="s">
        <v>448</v>
      </c>
      <c r="E4" s="1" t="s">
        <v>422</v>
      </c>
      <c r="F4" s="1" t="s">
        <v>422</v>
      </c>
      <c r="G4" s="6" t="s">
        <v>2672</v>
      </c>
      <c r="I4" s="15" t="s">
        <v>2673</v>
      </c>
      <c r="J4" s="15"/>
      <c r="K4" s="5" t="s">
        <v>2605</v>
      </c>
      <c r="L4" s="1" t="s">
        <v>142</v>
      </c>
      <c r="M4" s="1" t="s">
        <v>946</v>
      </c>
      <c r="N4" s="1">
        <v>1</v>
      </c>
      <c r="O4" s="1" t="s">
        <v>426</v>
      </c>
      <c r="P4" s="1">
        <v>1</v>
      </c>
      <c r="S4" s="1">
        <v>1</v>
      </c>
      <c r="U4" s="4">
        <v>147.66</v>
      </c>
      <c r="V4" s="4">
        <f t="shared" si="2"/>
        <v>147.66</v>
      </c>
      <c r="W4" s="33">
        <v>0.8</v>
      </c>
      <c r="X4" s="102">
        <f t="shared" si="0"/>
        <v>29.531999999999993</v>
      </c>
      <c r="Y4" s="23">
        <f t="shared" si="1"/>
        <v>29.531999999999993</v>
      </c>
    </row>
    <row r="5" spans="1:27" s="1" customFormat="1" x14ac:dyDescent="0.25">
      <c r="A5" s="1" t="s">
        <v>433</v>
      </c>
      <c r="B5" s="41" t="s">
        <v>437</v>
      </c>
      <c r="C5" s="42" t="s">
        <v>38</v>
      </c>
      <c r="D5" s="41" t="s">
        <v>448</v>
      </c>
      <c r="E5" s="1" t="s">
        <v>422</v>
      </c>
      <c r="F5" s="1" t="s">
        <v>422</v>
      </c>
      <c r="G5" s="6" t="s">
        <v>2672</v>
      </c>
      <c r="I5" s="15" t="s">
        <v>2673</v>
      </c>
      <c r="J5" s="15" t="s">
        <v>2681</v>
      </c>
      <c r="K5" s="5" t="s">
        <v>2605</v>
      </c>
      <c r="L5" s="1" t="s">
        <v>38</v>
      </c>
      <c r="M5" s="1" t="s">
        <v>946</v>
      </c>
      <c r="N5" s="1">
        <v>2</v>
      </c>
      <c r="O5" s="1" t="s">
        <v>426</v>
      </c>
      <c r="P5" s="1">
        <v>1</v>
      </c>
      <c r="S5" s="1">
        <v>1</v>
      </c>
      <c r="U5" s="4">
        <v>147.66</v>
      </c>
      <c r="V5" s="4">
        <f t="shared" si="2"/>
        <v>295.32</v>
      </c>
      <c r="W5" s="33">
        <v>0.8</v>
      </c>
      <c r="X5" s="102">
        <f t="shared" si="0"/>
        <v>29.531999999999993</v>
      </c>
      <c r="Y5" s="23">
        <f t="shared" si="1"/>
        <v>59.063999999999986</v>
      </c>
    </row>
    <row r="6" spans="1:27" s="1" customFormat="1" x14ac:dyDescent="0.25">
      <c r="A6" s="1" t="s">
        <v>433</v>
      </c>
      <c r="B6" s="41" t="s">
        <v>437</v>
      </c>
      <c r="C6" s="42" t="s">
        <v>38</v>
      </c>
      <c r="D6" s="41" t="s">
        <v>448</v>
      </c>
      <c r="E6" s="1" t="s">
        <v>422</v>
      </c>
      <c r="F6" s="1" t="s">
        <v>422</v>
      </c>
      <c r="G6" s="6" t="s">
        <v>2674</v>
      </c>
      <c r="I6" s="15" t="s">
        <v>3452</v>
      </c>
      <c r="J6" s="15"/>
      <c r="K6" s="5" t="s">
        <v>2605</v>
      </c>
      <c r="L6" s="1" t="s">
        <v>142</v>
      </c>
      <c r="M6" s="1" t="s">
        <v>946</v>
      </c>
      <c r="N6" s="1">
        <v>1</v>
      </c>
      <c r="O6" s="1" t="s">
        <v>426</v>
      </c>
      <c r="P6" s="1">
        <v>1</v>
      </c>
      <c r="S6" s="1">
        <v>1</v>
      </c>
      <c r="U6" s="4">
        <v>88.24</v>
      </c>
      <c r="V6" s="4">
        <f t="shared" si="2"/>
        <v>88.24</v>
      </c>
      <c r="W6" s="33">
        <v>0.8</v>
      </c>
      <c r="X6" s="102">
        <f t="shared" si="0"/>
        <v>17.647999999999996</v>
      </c>
      <c r="Y6" s="23">
        <f t="shared" si="1"/>
        <v>17.647999999999996</v>
      </c>
    </row>
    <row r="7" spans="1:27" s="1" customFormat="1" x14ac:dyDescent="0.25">
      <c r="A7" s="1" t="s">
        <v>433</v>
      </c>
      <c r="B7" s="41" t="s">
        <v>437</v>
      </c>
      <c r="C7" s="42" t="s">
        <v>38</v>
      </c>
      <c r="D7" s="41" t="s">
        <v>448</v>
      </c>
      <c r="E7" s="1" t="s">
        <v>422</v>
      </c>
      <c r="F7" s="1" t="s">
        <v>422</v>
      </c>
      <c r="G7" s="6" t="s">
        <v>2675</v>
      </c>
      <c r="I7" s="15" t="s">
        <v>3453</v>
      </c>
      <c r="J7" s="15"/>
      <c r="K7" s="5" t="s">
        <v>2605</v>
      </c>
      <c r="L7" s="1" t="s">
        <v>142</v>
      </c>
      <c r="M7" s="1" t="s">
        <v>946</v>
      </c>
      <c r="N7" s="1">
        <v>1</v>
      </c>
      <c r="O7" s="1" t="s">
        <v>426</v>
      </c>
      <c r="P7" s="1">
        <v>1</v>
      </c>
      <c r="S7" s="1">
        <v>1</v>
      </c>
      <c r="U7" s="4">
        <v>39.43</v>
      </c>
      <c r="V7" s="4">
        <f t="shared" si="2"/>
        <v>39.43</v>
      </c>
      <c r="W7" s="33">
        <v>0.8</v>
      </c>
      <c r="X7" s="102">
        <f t="shared" si="0"/>
        <v>7.8859999999999983</v>
      </c>
      <c r="Y7" s="23">
        <f t="shared" si="1"/>
        <v>7.8859999999999983</v>
      </c>
    </row>
    <row r="8" spans="1:27" s="1" customFormat="1" x14ac:dyDescent="0.25">
      <c r="A8" s="1" t="s">
        <v>433</v>
      </c>
      <c r="B8" s="41" t="s">
        <v>437</v>
      </c>
      <c r="C8" s="42" t="s">
        <v>38</v>
      </c>
      <c r="D8" s="41" t="s">
        <v>448</v>
      </c>
      <c r="E8" s="1" t="s">
        <v>422</v>
      </c>
      <c r="F8" s="1" t="s">
        <v>422</v>
      </c>
      <c r="G8" s="6" t="s">
        <v>2676</v>
      </c>
      <c r="I8" s="15" t="s">
        <v>3454</v>
      </c>
      <c r="J8" s="15"/>
      <c r="K8" s="5" t="s">
        <v>2605</v>
      </c>
      <c r="L8" s="1" t="s">
        <v>142</v>
      </c>
      <c r="M8" s="1" t="s">
        <v>946</v>
      </c>
      <c r="N8" s="1">
        <v>1</v>
      </c>
      <c r="O8" s="1" t="s">
        <v>426</v>
      </c>
      <c r="P8" s="1">
        <v>1</v>
      </c>
      <c r="S8" s="1">
        <v>1</v>
      </c>
      <c r="U8" s="4">
        <v>63.32</v>
      </c>
      <c r="V8" s="4">
        <f t="shared" si="2"/>
        <v>63.32</v>
      </c>
      <c r="W8" s="33">
        <v>0.8</v>
      </c>
      <c r="X8" s="102">
        <f t="shared" si="0"/>
        <v>12.663999999999998</v>
      </c>
      <c r="Y8" s="23">
        <f t="shared" si="1"/>
        <v>12.663999999999998</v>
      </c>
    </row>
    <row r="9" spans="1:27" s="1" customFormat="1" x14ac:dyDescent="0.25">
      <c r="A9" s="1" t="s">
        <v>433</v>
      </c>
      <c r="B9" s="41" t="s">
        <v>437</v>
      </c>
      <c r="C9" s="42" t="s">
        <v>38</v>
      </c>
      <c r="D9" s="41" t="s">
        <v>448</v>
      </c>
      <c r="E9" s="1" t="s">
        <v>422</v>
      </c>
      <c r="F9" s="1" t="s">
        <v>422</v>
      </c>
      <c r="G9" s="6" t="s">
        <v>2677</v>
      </c>
      <c r="I9" s="15" t="s">
        <v>3455</v>
      </c>
      <c r="J9" s="15"/>
      <c r="K9" s="5" t="s">
        <v>2605</v>
      </c>
      <c r="L9" s="1" t="s">
        <v>142</v>
      </c>
      <c r="M9" s="1" t="s">
        <v>946</v>
      </c>
      <c r="N9" s="1">
        <v>2</v>
      </c>
      <c r="O9" s="1" t="s">
        <v>426</v>
      </c>
      <c r="P9" s="1">
        <v>1</v>
      </c>
      <c r="S9" s="1">
        <v>1</v>
      </c>
      <c r="U9" s="4">
        <v>210.86</v>
      </c>
      <c r="V9" s="4">
        <f t="shared" si="2"/>
        <v>421.72</v>
      </c>
      <c r="W9" s="33">
        <v>0.8</v>
      </c>
      <c r="X9" s="102">
        <f t="shared" si="0"/>
        <v>42.17199999999999</v>
      </c>
      <c r="Y9" s="23">
        <f t="shared" si="1"/>
        <v>84.34399999999998</v>
      </c>
    </row>
    <row r="10" spans="1:27" s="1" customFormat="1" x14ac:dyDescent="0.25">
      <c r="A10" s="1" t="s">
        <v>433</v>
      </c>
      <c r="B10" s="41" t="s">
        <v>437</v>
      </c>
      <c r="C10" s="42" t="s">
        <v>38</v>
      </c>
      <c r="D10" s="41" t="s">
        <v>448</v>
      </c>
      <c r="E10" s="1" t="s">
        <v>422</v>
      </c>
      <c r="F10" s="1" t="s">
        <v>422</v>
      </c>
      <c r="G10" s="6" t="s">
        <v>2682</v>
      </c>
      <c r="I10" s="15" t="s">
        <v>3456</v>
      </c>
      <c r="J10" s="15"/>
      <c r="K10" s="5" t="s">
        <v>2605</v>
      </c>
      <c r="L10" s="1" t="s">
        <v>142</v>
      </c>
      <c r="M10" s="1" t="s">
        <v>946</v>
      </c>
      <c r="N10" s="1">
        <v>10</v>
      </c>
      <c r="O10" s="1" t="s">
        <v>426</v>
      </c>
      <c r="P10" s="1">
        <v>1</v>
      </c>
      <c r="S10" s="1">
        <v>1</v>
      </c>
      <c r="U10" s="4">
        <v>10.28</v>
      </c>
      <c r="V10" s="4">
        <f t="shared" si="2"/>
        <v>102.8</v>
      </c>
      <c r="W10" s="33">
        <v>0.8</v>
      </c>
      <c r="X10" s="102">
        <f t="shared" si="0"/>
        <v>2.0559999999999996</v>
      </c>
      <c r="Y10" s="23">
        <f t="shared" si="1"/>
        <v>20.559999999999995</v>
      </c>
    </row>
    <row r="11" spans="1:27" s="1" customFormat="1" x14ac:dyDescent="0.25">
      <c r="A11" s="1" t="s">
        <v>433</v>
      </c>
      <c r="B11" s="41" t="s">
        <v>437</v>
      </c>
      <c r="C11" s="42" t="s">
        <v>38</v>
      </c>
      <c r="D11" s="41" t="s">
        <v>448</v>
      </c>
      <c r="E11" s="1" t="s">
        <v>422</v>
      </c>
      <c r="F11" s="1" t="s">
        <v>422</v>
      </c>
      <c r="G11" s="6" t="s">
        <v>2680</v>
      </c>
      <c r="I11" s="15" t="s">
        <v>3457</v>
      </c>
      <c r="J11" s="15"/>
      <c r="K11" s="5" t="s">
        <v>2605</v>
      </c>
      <c r="L11" s="1" t="s">
        <v>5</v>
      </c>
      <c r="M11" s="1" t="s">
        <v>946</v>
      </c>
      <c r="N11" s="1">
        <v>1</v>
      </c>
      <c r="O11" s="1" t="s">
        <v>426</v>
      </c>
      <c r="P11" s="1">
        <v>1</v>
      </c>
      <c r="S11" s="1">
        <v>1</v>
      </c>
      <c r="U11" s="4">
        <v>96.47</v>
      </c>
      <c r="V11" s="4">
        <f t="shared" si="2"/>
        <v>96.47</v>
      </c>
      <c r="W11" s="33">
        <v>0.8</v>
      </c>
      <c r="X11" s="102">
        <f t="shared" si="0"/>
        <v>19.293999999999997</v>
      </c>
      <c r="Y11" s="23">
        <f t="shared" si="1"/>
        <v>19.293999999999997</v>
      </c>
    </row>
    <row r="12" spans="1:27" s="1" customFormat="1" x14ac:dyDescent="0.25">
      <c r="A12" s="1" t="s">
        <v>433</v>
      </c>
      <c r="B12" s="41" t="s">
        <v>437</v>
      </c>
      <c r="C12" s="42" t="s">
        <v>38</v>
      </c>
      <c r="D12" s="41" t="s">
        <v>448</v>
      </c>
      <c r="E12" s="1" t="s">
        <v>422</v>
      </c>
      <c r="F12" s="1" t="s">
        <v>422</v>
      </c>
      <c r="G12" s="6" t="s">
        <v>2678</v>
      </c>
      <c r="I12" s="15" t="s">
        <v>3458</v>
      </c>
      <c r="J12" s="15"/>
      <c r="K12" s="5" t="s">
        <v>2605</v>
      </c>
      <c r="L12" s="1" t="s">
        <v>142</v>
      </c>
      <c r="M12" s="1" t="s">
        <v>946</v>
      </c>
      <c r="N12" s="1">
        <v>1</v>
      </c>
      <c r="O12" s="1" t="s">
        <v>426</v>
      </c>
      <c r="P12" s="1">
        <v>1</v>
      </c>
      <c r="S12" s="1">
        <v>1</v>
      </c>
      <c r="U12" s="4">
        <v>70.2</v>
      </c>
      <c r="V12" s="4">
        <f t="shared" si="2"/>
        <v>70.2</v>
      </c>
      <c r="W12" s="33">
        <v>0.8</v>
      </c>
      <c r="X12" s="102">
        <f t="shared" si="0"/>
        <v>14.039999999999997</v>
      </c>
      <c r="Y12" s="23">
        <f t="shared" si="1"/>
        <v>14.039999999999997</v>
      </c>
    </row>
    <row r="13" spans="1:27" s="1" customFormat="1" x14ac:dyDescent="0.25">
      <c r="A13" s="1" t="s">
        <v>433</v>
      </c>
      <c r="B13" s="41" t="s">
        <v>437</v>
      </c>
      <c r="C13" s="42" t="s">
        <v>38</v>
      </c>
      <c r="D13" s="41" t="s">
        <v>448</v>
      </c>
      <c r="E13" s="1" t="s">
        <v>422</v>
      </c>
      <c r="F13" s="1" t="s">
        <v>422</v>
      </c>
      <c r="G13" s="6" t="s">
        <v>2679</v>
      </c>
      <c r="I13" s="15" t="s">
        <v>3459</v>
      </c>
      <c r="J13" s="15"/>
      <c r="K13" s="5" t="s">
        <v>2605</v>
      </c>
      <c r="L13" s="1" t="s">
        <v>142</v>
      </c>
      <c r="M13" s="1" t="s">
        <v>946</v>
      </c>
      <c r="N13" s="1">
        <v>1</v>
      </c>
      <c r="O13" s="1" t="s">
        <v>426</v>
      </c>
      <c r="P13" s="1">
        <v>1</v>
      </c>
      <c r="S13" s="1">
        <v>1</v>
      </c>
      <c r="U13" s="4">
        <v>62.51</v>
      </c>
      <c r="V13" s="4">
        <f t="shared" si="2"/>
        <v>62.51</v>
      </c>
      <c r="W13" s="33">
        <v>0.8</v>
      </c>
      <c r="X13" s="102">
        <f t="shared" si="0"/>
        <v>12.501999999999997</v>
      </c>
      <c r="Y13" s="23">
        <f t="shared" si="1"/>
        <v>12.501999999999997</v>
      </c>
    </row>
    <row r="14" spans="1:27" s="1" customFormat="1" x14ac:dyDescent="0.25">
      <c r="A14" s="1" t="s">
        <v>433</v>
      </c>
      <c r="B14" s="41" t="s">
        <v>437</v>
      </c>
      <c r="C14" s="42" t="s">
        <v>38</v>
      </c>
      <c r="D14" s="41" t="s">
        <v>448</v>
      </c>
      <c r="E14" s="1" t="s">
        <v>422</v>
      </c>
      <c r="F14" s="1" t="s">
        <v>422</v>
      </c>
      <c r="G14" s="6" t="s">
        <v>2683</v>
      </c>
      <c r="I14" s="15" t="s">
        <v>3460</v>
      </c>
      <c r="J14" s="15"/>
      <c r="K14" s="5" t="s">
        <v>2605</v>
      </c>
      <c r="L14" s="1" t="s">
        <v>5</v>
      </c>
      <c r="M14" s="1" t="s">
        <v>946</v>
      </c>
      <c r="N14" s="1">
        <v>1</v>
      </c>
      <c r="O14" s="1" t="s">
        <v>426</v>
      </c>
      <c r="P14" s="1">
        <v>1</v>
      </c>
      <c r="S14" s="1">
        <v>1</v>
      </c>
      <c r="U14" s="4">
        <v>12.11</v>
      </c>
      <c r="V14" s="4">
        <f t="shared" si="2"/>
        <v>12.11</v>
      </c>
      <c r="W14" s="33">
        <v>0.8</v>
      </c>
      <c r="X14" s="102">
        <f t="shared" si="0"/>
        <v>2.4219999999999993</v>
      </c>
      <c r="Y14" s="23">
        <f t="shared" si="1"/>
        <v>2.4219999999999993</v>
      </c>
    </row>
    <row r="15" spans="1:27" s="1" customFormat="1" x14ac:dyDescent="0.25">
      <c r="A15" s="1" t="s">
        <v>433</v>
      </c>
      <c r="B15" s="41" t="s">
        <v>437</v>
      </c>
      <c r="C15" s="42" t="s">
        <v>38</v>
      </c>
      <c r="D15" s="41" t="s">
        <v>448</v>
      </c>
      <c r="E15" s="1" t="s">
        <v>422</v>
      </c>
      <c r="F15" s="1" t="s">
        <v>422</v>
      </c>
      <c r="G15" s="3" t="s">
        <v>1841</v>
      </c>
      <c r="I15" s="15" t="s">
        <v>3461</v>
      </c>
      <c r="J15" s="15"/>
      <c r="K15" s="5" t="s">
        <v>2605</v>
      </c>
      <c r="L15" s="1" t="s">
        <v>5</v>
      </c>
      <c r="M15" s="1" t="s">
        <v>946</v>
      </c>
      <c r="N15" s="1">
        <v>1</v>
      </c>
      <c r="O15" s="1" t="s">
        <v>426</v>
      </c>
      <c r="P15" s="1">
        <v>1</v>
      </c>
      <c r="S15" s="1">
        <v>1</v>
      </c>
      <c r="U15" s="4">
        <v>17.28</v>
      </c>
      <c r="V15" s="4">
        <f t="shared" si="2"/>
        <v>17.28</v>
      </c>
      <c r="W15" s="33">
        <v>0.8</v>
      </c>
      <c r="X15" s="102">
        <f t="shared" si="0"/>
        <v>3.4559999999999995</v>
      </c>
      <c r="Y15" s="23">
        <f t="shared" si="1"/>
        <v>3.4559999999999995</v>
      </c>
    </row>
    <row r="16" spans="1:27" s="1" customFormat="1" x14ac:dyDescent="0.25">
      <c r="A16" s="1" t="s">
        <v>433</v>
      </c>
      <c r="B16" s="41" t="s">
        <v>437</v>
      </c>
      <c r="C16" s="42" t="s">
        <v>38</v>
      </c>
      <c r="D16" s="41" t="s">
        <v>448</v>
      </c>
      <c r="E16" s="1" t="s">
        <v>422</v>
      </c>
      <c r="F16" s="1" t="s">
        <v>422</v>
      </c>
      <c r="G16" s="3" t="s">
        <v>1908</v>
      </c>
      <c r="I16" s="15" t="s">
        <v>3462</v>
      </c>
      <c r="J16" s="15"/>
      <c r="K16" s="5" t="s">
        <v>2605</v>
      </c>
      <c r="L16" s="1" t="s">
        <v>142</v>
      </c>
      <c r="M16" s="1" t="s">
        <v>946</v>
      </c>
      <c r="N16" s="1">
        <v>2</v>
      </c>
      <c r="O16" s="1" t="s">
        <v>426</v>
      </c>
      <c r="P16" s="1">
        <v>1</v>
      </c>
      <c r="S16" s="1">
        <v>1</v>
      </c>
      <c r="U16" s="4">
        <v>13.26</v>
      </c>
      <c r="V16" s="4">
        <f t="shared" si="2"/>
        <v>26.52</v>
      </c>
      <c r="W16" s="33">
        <v>0.8</v>
      </c>
      <c r="X16" s="102">
        <f t="shared" si="0"/>
        <v>2.6519999999999992</v>
      </c>
      <c r="Y16" s="23">
        <f t="shared" si="1"/>
        <v>5.3039999999999985</v>
      </c>
    </row>
    <row r="17" spans="1:27" s="1" customFormat="1" x14ac:dyDescent="0.25">
      <c r="A17" s="1" t="s">
        <v>433</v>
      </c>
      <c r="B17" s="41" t="s">
        <v>437</v>
      </c>
      <c r="C17" s="42" t="s">
        <v>38</v>
      </c>
      <c r="D17" s="41" t="s">
        <v>448</v>
      </c>
      <c r="E17" s="1" t="s">
        <v>422</v>
      </c>
      <c r="F17" s="1" t="s">
        <v>422</v>
      </c>
      <c r="G17" s="3" t="s">
        <v>1840</v>
      </c>
      <c r="I17" s="15" t="s">
        <v>3463</v>
      </c>
      <c r="J17" s="15"/>
      <c r="K17" s="5" t="s">
        <v>2605</v>
      </c>
      <c r="L17" s="1" t="s">
        <v>142</v>
      </c>
      <c r="M17" s="1" t="s">
        <v>946</v>
      </c>
      <c r="N17" s="1">
        <v>1</v>
      </c>
      <c r="O17" s="1" t="s">
        <v>426</v>
      </c>
      <c r="P17" s="1">
        <v>1</v>
      </c>
      <c r="S17" s="1">
        <v>1</v>
      </c>
      <c r="U17" s="4">
        <v>83.37</v>
      </c>
      <c r="V17" s="4">
        <f t="shared" si="2"/>
        <v>83.37</v>
      </c>
      <c r="W17" s="33">
        <v>0.8</v>
      </c>
      <c r="X17" s="102">
        <f t="shared" si="0"/>
        <v>16.673999999999996</v>
      </c>
      <c r="Y17" s="23">
        <f t="shared" si="1"/>
        <v>16.673999999999996</v>
      </c>
    </row>
    <row r="18" spans="1:27" s="1" customFormat="1" x14ac:dyDescent="0.25">
      <c r="A18" s="1" t="s">
        <v>433</v>
      </c>
      <c r="B18" s="41" t="s">
        <v>437</v>
      </c>
      <c r="C18" s="42" t="s">
        <v>38</v>
      </c>
      <c r="D18" s="41" t="s">
        <v>448</v>
      </c>
      <c r="E18" s="1" t="s">
        <v>422</v>
      </c>
      <c r="F18" s="1" t="s">
        <v>422</v>
      </c>
      <c r="G18" s="3" t="s">
        <v>1839</v>
      </c>
      <c r="I18" s="15" t="s">
        <v>3464</v>
      </c>
      <c r="J18" s="15"/>
      <c r="K18" s="5" t="s">
        <v>2605</v>
      </c>
      <c r="L18" s="1" t="s">
        <v>142</v>
      </c>
      <c r="M18" s="1" t="s">
        <v>946</v>
      </c>
      <c r="N18" s="1">
        <v>1</v>
      </c>
      <c r="O18" s="1" t="s">
        <v>426</v>
      </c>
      <c r="P18" s="1">
        <v>1</v>
      </c>
      <c r="S18" s="1">
        <v>1</v>
      </c>
      <c r="U18" s="4">
        <v>66.58</v>
      </c>
      <c r="V18" s="4">
        <f t="shared" si="2"/>
        <v>66.58</v>
      </c>
      <c r="W18" s="33">
        <v>0.8</v>
      </c>
      <c r="X18" s="102">
        <f t="shared" si="0"/>
        <v>13.315999999999997</v>
      </c>
      <c r="Y18" s="23">
        <f t="shared" si="1"/>
        <v>13.315999999999997</v>
      </c>
    </row>
    <row r="19" spans="1:27" s="1" customFormat="1" x14ac:dyDescent="0.25">
      <c r="A19" s="1" t="s">
        <v>433</v>
      </c>
      <c r="B19" s="41" t="s">
        <v>437</v>
      </c>
      <c r="C19" s="42" t="s">
        <v>38</v>
      </c>
      <c r="D19" s="41" t="s">
        <v>448</v>
      </c>
      <c r="E19" s="1" t="s">
        <v>422</v>
      </c>
      <c r="F19" s="1" t="s">
        <v>422</v>
      </c>
      <c r="G19" s="3" t="s">
        <v>2347</v>
      </c>
      <c r="I19" s="15" t="s">
        <v>3465</v>
      </c>
      <c r="J19" s="15"/>
      <c r="K19" s="5" t="s">
        <v>2605</v>
      </c>
      <c r="L19" s="1" t="s">
        <v>142</v>
      </c>
      <c r="M19" s="1" t="s">
        <v>946</v>
      </c>
      <c r="N19" s="1">
        <v>1</v>
      </c>
      <c r="O19" s="1" t="s">
        <v>426</v>
      </c>
      <c r="P19" s="1">
        <v>1</v>
      </c>
      <c r="S19" s="1">
        <v>1</v>
      </c>
      <c r="U19" s="13">
        <v>191.86</v>
      </c>
      <c r="V19" s="4">
        <f t="shared" si="2"/>
        <v>191.86</v>
      </c>
      <c r="W19" s="33">
        <v>0.8</v>
      </c>
      <c r="X19" s="102">
        <f t="shared" si="0"/>
        <v>38.371999999999993</v>
      </c>
      <c r="Y19" s="23">
        <f t="shared" si="1"/>
        <v>38.371999999999993</v>
      </c>
    </row>
    <row r="20" spans="1:27" s="1" customFormat="1" x14ac:dyDescent="0.25">
      <c r="A20" s="1" t="s">
        <v>433</v>
      </c>
      <c r="B20" s="41" t="s">
        <v>437</v>
      </c>
      <c r="C20" s="42" t="s">
        <v>38</v>
      </c>
      <c r="D20" s="41" t="s">
        <v>448</v>
      </c>
      <c r="E20" s="1" t="s">
        <v>422</v>
      </c>
      <c r="F20" s="1" t="s">
        <v>422</v>
      </c>
      <c r="G20" s="3" t="s">
        <v>2343</v>
      </c>
      <c r="I20" s="15" t="s">
        <v>3466</v>
      </c>
      <c r="J20" s="15"/>
      <c r="K20" s="5" t="s">
        <v>2605</v>
      </c>
      <c r="L20" s="1" t="s">
        <v>142</v>
      </c>
      <c r="M20" s="1" t="s">
        <v>946</v>
      </c>
      <c r="N20" s="1">
        <v>1</v>
      </c>
      <c r="O20" s="1" t="s">
        <v>426</v>
      </c>
      <c r="P20" s="1">
        <v>1</v>
      </c>
      <c r="S20" s="1">
        <v>1</v>
      </c>
      <c r="U20" s="13">
        <v>66.010000000000005</v>
      </c>
      <c r="V20" s="4">
        <f t="shared" si="2"/>
        <v>66.010000000000005</v>
      </c>
      <c r="W20" s="33">
        <v>0.8</v>
      </c>
      <c r="X20" s="102">
        <f t="shared" si="0"/>
        <v>13.201999999999998</v>
      </c>
      <c r="Y20" s="23">
        <f t="shared" si="1"/>
        <v>13.201999999999998</v>
      </c>
    </row>
    <row r="21" spans="1:27" s="1" customFormat="1" x14ac:dyDescent="0.25">
      <c r="A21" s="1" t="s">
        <v>433</v>
      </c>
      <c r="B21" s="41" t="s">
        <v>437</v>
      </c>
      <c r="C21" s="42" t="s">
        <v>38</v>
      </c>
      <c r="D21" s="41" t="s">
        <v>448</v>
      </c>
      <c r="E21" s="1" t="s">
        <v>422</v>
      </c>
      <c r="F21" s="1" t="s">
        <v>422</v>
      </c>
      <c r="G21" s="3" t="s">
        <v>406</v>
      </c>
      <c r="I21" s="15" t="s">
        <v>3467</v>
      </c>
      <c r="J21" s="15"/>
      <c r="K21" s="5" t="s">
        <v>2605</v>
      </c>
      <c r="L21" s="1" t="s">
        <v>142</v>
      </c>
      <c r="M21" s="1" t="s">
        <v>946</v>
      </c>
      <c r="N21" s="1">
        <v>2</v>
      </c>
      <c r="O21" s="1" t="s">
        <v>426</v>
      </c>
      <c r="P21" s="1">
        <v>1</v>
      </c>
      <c r="S21" s="1">
        <v>1</v>
      </c>
      <c r="U21" s="13">
        <v>1.25</v>
      </c>
      <c r="V21" s="4">
        <f t="shared" si="2"/>
        <v>2.5</v>
      </c>
      <c r="W21" s="33">
        <v>0.8</v>
      </c>
      <c r="X21" s="102">
        <f t="shared" si="0"/>
        <v>0.24999999999999994</v>
      </c>
      <c r="Y21" s="23">
        <f t="shared" si="1"/>
        <v>0.49999999999999989</v>
      </c>
    </row>
    <row r="22" spans="1:27" s="1" customFormat="1" x14ac:dyDescent="0.25">
      <c r="A22" s="1" t="s">
        <v>433</v>
      </c>
      <c r="B22" s="41" t="s">
        <v>437</v>
      </c>
      <c r="C22" s="42" t="s">
        <v>38</v>
      </c>
      <c r="D22" s="41" t="s">
        <v>448</v>
      </c>
      <c r="E22" s="1" t="s">
        <v>422</v>
      </c>
      <c r="F22" s="1" t="s">
        <v>422</v>
      </c>
      <c r="G22" s="3" t="s">
        <v>2348</v>
      </c>
      <c r="I22" s="15" t="s">
        <v>3468</v>
      </c>
      <c r="J22" s="15"/>
      <c r="K22" s="5" t="s">
        <v>2605</v>
      </c>
      <c r="L22" s="1" t="s">
        <v>142</v>
      </c>
      <c r="M22" s="1" t="s">
        <v>946</v>
      </c>
      <c r="N22" s="1">
        <v>1</v>
      </c>
      <c r="O22" s="1" t="s">
        <v>426</v>
      </c>
      <c r="P22" s="1">
        <v>1</v>
      </c>
      <c r="S22" s="1">
        <v>1</v>
      </c>
      <c r="U22" s="13">
        <v>80.11</v>
      </c>
      <c r="V22" s="4">
        <f t="shared" si="2"/>
        <v>80.11</v>
      </c>
      <c r="W22" s="33">
        <v>0.8</v>
      </c>
      <c r="X22" s="102">
        <f t="shared" si="0"/>
        <v>16.021999999999995</v>
      </c>
      <c r="Y22" s="23">
        <f t="shared" si="1"/>
        <v>16.021999999999995</v>
      </c>
    </row>
    <row r="23" spans="1:27" s="1" customFormat="1" x14ac:dyDescent="0.25">
      <c r="A23" s="1" t="s">
        <v>433</v>
      </c>
      <c r="B23" s="41" t="s">
        <v>437</v>
      </c>
      <c r="C23" s="42" t="s">
        <v>38</v>
      </c>
      <c r="D23" s="41" t="s">
        <v>448</v>
      </c>
      <c r="E23" s="1" t="s">
        <v>422</v>
      </c>
      <c r="F23" s="1" t="s">
        <v>422</v>
      </c>
      <c r="G23" s="3" t="s">
        <v>2346</v>
      </c>
      <c r="I23" s="15" t="s">
        <v>3469</v>
      </c>
      <c r="J23" s="15"/>
      <c r="K23" s="5" t="s">
        <v>2605</v>
      </c>
      <c r="L23" s="1" t="s">
        <v>5</v>
      </c>
      <c r="M23" s="1" t="s">
        <v>946</v>
      </c>
      <c r="N23" s="1">
        <v>1</v>
      </c>
      <c r="O23" s="1" t="s">
        <v>426</v>
      </c>
      <c r="P23" s="1">
        <v>1</v>
      </c>
      <c r="S23" s="1">
        <v>1</v>
      </c>
      <c r="U23" s="13">
        <v>106.01</v>
      </c>
      <c r="V23" s="4">
        <f t="shared" si="2"/>
        <v>106.01</v>
      </c>
      <c r="W23" s="33">
        <v>0.8</v>
      </c>
      <c r="X23" s="102">
        <f t="shared" si="0"/>
        <v>21.201999999999995</v>
      </c>
      <c r="Y23" s="23">
        <f t="shared" si="1"/>
        <v>21.201999999999995</v>
      </c>
    </row>
    <row r="24" spans="1:27" s="1" customFormat="1" x14ac:dyDescent="0.25">
      <c r="A24" s="1" t="s">
        <v>433</v>
      </c>
      <c r="B24" s="41" t="s">
        <v>437</v>
      </c>
      <c r="C24" s="42" t="s">
        <v>38</v>
      </c>
      <c r="D24" s="41" t="s">
        <v>448</v>
      </c>
      <c r="E24" s="1" t="s">
        <v>422</v>
      </c>
      <c r="F24" s="1" t="s">
        <v>422</v>
      </c>
      <c r="G24" s="3" t="s">
        <v>2344</v>
      </c>
      <c r="I24" s="15" t="s">
        <v>3470</v>
      </c>
      <c r="J24" s="15"/>
      <c r="K24" s="5" t="s">
        <v>2605</v>
      </c>
      <c r="L24" s="1" t="s">
        <v>142</v>
      </c>
      <c r="M24" s="1" t="s">
        <v>946</v>
      </c>
      <c r="N24" s="1">
        <v>1</v>
      </c>
      <c r="O24" s="1" t="s">
        <v>426</v>
      </c>
      <c r="P24" s="1">
        <v>1</v>
      </c>
      <c r="S24" s="1">
        <v>1</v>
      </c>
      <c r="U24" s="13">
        <v>8.36</v>
      </c>
      <c r="V24" s="4">
        <f t="shared" si="2"/>
        <v>8.36</v>
      </c>
      <c r="W24" s="33">
        <v>0.8</v>
      </c>
      <c r="X24" s="102">
        <f t="shared" si="0"/>
        <v>1.6719999999999995</v>
      </c>
      <c r="Y24" s="23">
        <f t="shared" si="1"/>
        <v>1.6719999999999995</v>
      </c>
    </row>
    <row r="25" spans="1:27" s="1" customFormat="1" x14ac:dyDescent="0.25">
      <c r="A25" s="1" t="s">
        <v>433</v>
      </c>
      <c r="B25" s="41" t="s">
        <v>437</v>
      </c>
      <c r="C25" s="42" t="s">
        <v>38</v>
      </c>
      <c r="D25" s="41" t="s">
        <v>448</v>
      </c>
      <c r="E25" s="1" t="s">
        <v>422</v>
      </c>
      <c r="F25" s="1" t="s">
        <v>422</v>
      </c>
      <c r="G25" s="3" t="s">
        <v>2345</v>
      </c>
      <c r="I25" s="15" t="s">
        <v>3471</v>
      </c>
      <c r="J25" s="15"/>
      <c r="K25" s="5" t="s">
        <v>2605</v>
      </c>
      <c r="L25" s="1" t="s">
        <v>142</v>
      </c>
      <c r="M25" s="1" t="s">
        <v>541</v>
      </c>
      <c r="N25" s="1">
        <v>1</v>
      </c>
      <c r="O25" s="1" t="s">
        <v>426</v>
      </c>
      <c r="P25" s="1">
        <v>1</v>
      </c>
      <c r="S25" s="1">
        <v>1</v>
      </c>
      <c r="U25" s="13">
        <v>191.9</v>
      </c>
      <c r="V25" s="4">
        <f t="shared" si="2"/>
        <v>191.9</v>
      </c>
      <c r="W25" s="33">
        <v>0.8</v>
      </c>
      <c r="X25" s="102">
        <f t="shared" si="0"/>
        <v>38.379999999999995</v>
      </c>
      <c r="Y25" s="23">
        <f t="shared" si="1"/>
        <v>38.379999999999995</v>
      </c>
    </row>
    <row r="26" spans="1:27" s="8" customFormat="1" x14ac:dyDescent="0.25">
      <c r="A26" s="1" t="s">
        <v>433</v>
      </c>
      <c r="B26" s="41" t="s">
        <v>437</v>
      </c>
      <c r="C26" s="42" t="s">
        <v>38</v>
      </c>
      <c r="D26" s="41" t="s">
        <v>448</v>
      </c>
      <c r="E26" s="1" t="s">
        <v>422</v>
      </c>
      <c r="F26" s="1" t="s">
        <v>422</v>
      </c>
      <c r="G26" s="3" t="s">
        <v>2350</v>
      </c>
      <c r="H26" s="1"/>
      <c r="I26" s="15" t="s">
        <v>3472</v>
      </c>
      <c r="J26" s="15"/>
      <c r="K26" s="5" t="s">
        <v>2605</v>
      </c>
      <c r="L26" s="1" t="s">
        <v>142</v>
      </c>
      <c r="M26" s="1" t="s">
        <v>946</v>
      </c>
      <c r="N26" s="1">
        <v>3</v>
      </c>
      <c r="O26" s="1" t="s">
        <v>426</v>
      </c>
      <c r="P26" s="1">
        <v>5</v>
      </c>
      <c r="Q26" s="1"/>
      <c r="R26" s="1"/>
      <c r="S26" s="1">
        <v>1</v>
      </c>
      <c r="T26" s="1"/>
      <c r="U26" s="13">
        <v>148.38</v>
      </c>
      <c r="V26" s="4">
        <f t="shared" si="2"/>
        <v>445.14</v>
      </c>
      <c r="W26" s="33">
        <v>0.8</v>
      </c>
      <c r="X26" s="102">
        <f t="shared" si="0"/>
        <v>29.675999999999991</v>
      </c>
      <c r="Y26" s="23">
        <f t="shared" si="1"/>
        <v>89.027999999999977</v>
      </c>
      <c r="Z26" s="1"/>
      <c r="AA26" s="1"/>
    </row>
    <row r="27" spans="1:27" s="8" customFormat="1" x14ac:dyDescent="0.25">
      <c r="A27" s="1" t="s">
        <v>433</v>
      </c>
      <c r="B27" s="41" t="s">
        <v>437</v>
      </c>
      <c r="C27" s="42" t="s">
        <v>38</v>
      </c>
      <c r="D27" s="41" t="s">
        <v>448</v>
      </c>
      <c r="E27" s="1" t="s">
        <v>422</v>
      </c>
      <c r="F27" s="1" t="s">
        <v>422</v>
      </c>
      <c r="G27" s="3" t="s">
        <v>2351</v>
      </c>
      <c r="H27" s="1"/>
      <c r="I27" s="15" t="s">
        <v>3473</v>
      </c>
      <c r="J27" s="15"/>
      <c r="K27" s="5" t="s">
        <v>2605</v>
      </c>
      <c r="L27" s="1" t="s">
        <v>142</v>
      </c>
      <c r="M27" s="1" t="s">
        <v>946</v>
      </c>
      <c r="N27" s="1">
        <v>3</v>
      </c>
      <c r="O27" s="1" t="s">
        <v>426</v>
      </c>
      <c r="P27" s="1">
        <v>1</v>
      </c>
      <c r="Q27" s="1"/>
      <c r="R27" s="1"/>
      <c r="S27" s="1">
        <v>1</v>
      </c>
      <c r="T27" s="1"/>
      <c r="U27" s="13">
        <v>29.81</v>
      </c>
      <c r="V27" s="4">
        <f t="shared" si="2"/>
        <v>89.429999999999993</v>
      </c>
      <c r="W27" s="33">
        <v>0.8</v>
      </c>
      <c r="X27" s="102">
        <f t="shared" si="0"/>
        <v>5.9619999999999989</v>
      </c>
      <c r="Y27" s="23">
        <f t="shared" si="1"/>
        <v>17.885999999999996</v>
      </c>
      <c r="Z27" s="1"/>
      <c r="AA27" s="1"/>
    </row>
    <row r="28" spans="1:27" s="1" customFormat="1" x14ac:dyDescent="0.25">
      <c r="A28" s="1" t="s">
        <v>433</v>
      </c>
      <c r="B28" s="41" t="s">
        <v>437</v>
      </c>
      <c r="C28" s="42" t="s">
        <v>38</v>
      </c>
      <c r="D28" s="41" t="s">
        <v>452</v>
      </c>
      <c r="E28" s="1" t="s">
        <v>422</v>
      </c>
      <c r="F28" s="1" t="s">
        <v>422</v>
      </c>
      <c r="G28" s="3" t="s">
        <v>421</v>
      </c>
      <c r="I28" s="15" t="s">
        <v>3474</v>
      </c>
      <c r="J28" s="15"/>
      <c r="K28" s="5" t="s">
        <v>2605</v>
      </c>
      <c r="M28" s="1" t="s">
        <v>429</v>
      </c>
      <c r="N28" s="1">
        <v>2</v>
      </c>
      <c r="O28" s="1" t="s">
        <v>478</v>
      </c>
      <c r="P28" s="1">
        <v>1</v>
      </c>
      <c r="R28" s="1" t="s">
        <v>416</v>
      </c>
      <c r="S28" s="1">
        <f t="shared" ref="S28:S33" si="3">N28*P28</f>
        <v>2</v>
      </c>
      <c r="U28" s="4">
        <v>75.75</v>
      </c>
      <c r="V28" s="4">
        <f t="shared" si="2"/>
        <v>151.5</v>
      </c>
      <c r="W28" s="33">
        <v>0.8</v>
      </c>
      <c r="X28" s="102">
        <f t="shared" si="0"/>
        <v>15.149999999999997</v>
      </c>
      <c r="Y28" s="23">
        <f t="shared" si="1"/>
        <v>30.299999999999994</v>
      </c>
    </row>
    <row r="29" spans="1:27" s="1" customFormat="1" x14ac:dyDescent="0.25">
      <c r="A29" s="1" t="s">
        <v>433</v>
      </c>
      <c r="B29" s="41" t="s">
        <v>437</v>
      </c>
      <c r="C29" s="42" t="s">
        <v>38</v>
      </c>
      <c r="D29" s="41" t="s">
        <v>452</v>
      </c>
      <c r="E29" s="1" t="s">
        <v>422</v>
      </c>
      <c r="F29" s="1" t="s">
        <v>422</v>
      </c>
      <c r="G29" s="3" t="s">
        <v>3139</v>
      </c>
      <c r="I29" s="15" t="s">
        <v>3475</v>
      </c>
      <c r="J29" s="15"/>
      <c r="K29" s="5" t="s">
        <v>2605</v>
      </c>
      <c r="L29" s="1" t="s">
        <v>142</v>
      </c>
      <c r="M29" s="1" t="s">
        <v>946</v>
      </c>
      <c r="N29" s="1">
        <v>1</v>
      </c>
      <c r="O29" s="1" t="s">
        <v>426</v>
      </c>
      <c r="P29" s="1">
        <v>1</v>
      </c>
      <c r="S29" s="1">
        <f t="shared" si="3"/>
        <v>1</v>
      </c>
      <c r="U29" s="4">
        <v>285.35000000000002</v>
      </c>
      <c r="V29" s="4">
        <f t="shared" si="2"/>
        <v>285.35000000000002</v>
      </c>
      <c r="W29" s="33">
        <v>0.8</v>
      </c>
      <c r="X29" s="102">
        <f t="shared" si="0"/>
        <v>57.069999999999993</v>
      </c>
      <c r="Y29" s="23">
        <f t="shared" si="1"/>
        <v>57.069999999999993</v>
      </c>
    </row>
    <row r="30" spans="1:27" s="1" customFormat="1" x14ac:dyDescent="0.25">
      <c r="A30" s="1" t="s">
        <v>433</v>
      </c>
      <c r="B30" s="41" t="s">
        <v>437</v>
      </c>
      <c r="C30" s="42" t="s">
        <v>38</v>
      </c>
      <c r="D30" s="41" t="s">
        <v>452</v>
      </c>
      <c r="E30" s="1" t="s">
        <v>422</v>
      </c>
      <c r="F30" s="1" t="s">
        <v>422</v>
      </c>
      <c r="G30" s="3" t="s">
        <v>3140</v>
      </c>
      <c r="I30" s="15" t="s">
        <v>3476</v>
      </c>
      <c r="J30" s="15"/>
      <c r="K30" s="5" t="s">
        <v>2605</v>
      </c>
      <c r="L30" s="1" t="s">
        <v>142</v>
      </c>
      <c r="M30" s="1" t="s">
        <v>946</v>
      </c>
      <c r="N30" s="1">
        <v>1</v>
      </c>
      <c r="O30" s="1" t="s">
        <v>426</v>
      </c>
      <c r="P30" s="1">
        <v>1</v>
      </c>
      <c r="S30" s="1">
        <f t="shared" si="3"/>
        <v>1</v>
      </c>
      <c r="U30" s="4">
        <v>73.569999999999993</v>
      </c>
      <c r="V30" s="4">
        <f t="shared" si="2"/>
        <v>73.569999999999993</v>
      </c>
      <c r="W30" s="33">
        <v>0.8</v>
      </c>
      <c r="X30" s="102">
        <f t="shared" si="0"/>
        <v>14.713999999999995</v>
      </c>
      <c r="Y30" s="23">
        <f t="shared" si="1"/>
        <v>14.713999999999995</v>
      </c>
    </row>
    <row r="31" spans="1:27" s="1" customFormat="1" x14ac:dyDescent="0.25">
      <c r="A31" s="1" t="s">
        <v>433</v>
      </c>
      <c r="B31" s="41" t="s">
        <v>437</v>
      </c>
      <c r="C31" s="42" t="s">
        <v>38</v>
      </c>
      <c r="D31" s="41" t="s">
        <v>452</v>
      </c>
      <c r="E31" s="1" t="s">
        <v>422</v>
      </c>
      <c r="F31" s="1" t="s">
        <v>422</v>
      </c>
      <c r="G31" s="3" t="s">
        <v>3141</v>
      </c>
      <c r="I31" s="15" t="s">
        <v>3477</v>
      </c>
      <c r="J31" s="15"/>
      <c r="K31" s="5" t="s">
        <v>2605</v>
      </c>
      <c r="L31" s="1" t="s">
        <v>142</v>
      </c>
      <c r="M31" s="1" t="s">
        <v>946</v>
      </c>
      <c r="N31" s="1">
        <v>1</v>
      </c>
      <c r="O31" s="1" t="s">
        <v>426</v>
      </c>
      <c r="P31" s="1">
        <v>1</v>
      </c>
      <c r="S31" s="1">
        <f t="shared" si="3"/>
        <v>1</v>
      </c>
      <c r="U31" s="4">
        <v>191.86</v>
      </c>
      <c r="V31" s="4">
        <f t="shared" si="2"/>
        <v>191.86</v>
      </c>
      <c r="W31" s="33">
        <v>0.8</v>
      </c>
      <c r="X31" s="102">
        <f t="shared" si="0"/>
        <v>38.371999999999993</v>
      </c>
      <c r="Y31" s="23">
        <f t="shared" si="1"/>
        <v>38.371999999999993</v>
      </c>
    </row>
    <row r="32" spans="1:27" s="1" customFormat="1" x14ac:dyDescent="0.25">
      <c r="A32" s="1" t="s">
        <v>433</v>
      </c>
      <c r="B32" s="41" t="s">
        <v>437</v>
      </c>
      <c r="C32" s="42" t="s">
        <v>38</v>
      </c>
      <c r="D32" s="41" t="s">
        <v>452</v>
      </c>
      <c r="E32" s="1" t="s">
        <v>422</v>
      </c>
      <c r="F32" s="1" t="s">
        <v>422</v>
      </c>
      <c r="G32" s="3" t="s">
        <v>3142</v>
      </c>
      <c r="I32" s="15" t="s">
        <v>3478</v>
      </c>
      <c r="J32" s="15"/>
      <c r="K32" s="5" t="s">
        <v>2605</v>
      </c>
      <c r="L32" s="1" t="s">
        <v>142</v>
      </c>
      <c r="M32" s="1" t="s">
        <v>946</v>
      </c>
      <c r="N32" s="1">
        <v>4</v>
      </c>
      <c r="O32" s="1" t="s">
        <v>426</v>
      </c>
      <c r="P32" s="1">
        <v>1</v>
      </c>
      <c r="S32" s="1">
        <f t="shared" si="3"/>
        <v>4</v>
      </c>
      <c r="U32" s="4">
        <v>4.37</v>
      </c>
      <c r="V32" s="4">
        <f t="shared" si="2"/>
        <v>17.48</v>
      </c>
      <c r="W32" s="33">
        <v>0.8</v>
      </c>
      <c r="X32" s="102">
        <f t="shared" si="0"/>
        <v>0.87399999999999978</v>
      </c>
      <c r="Y32" s="23">
        <f t="shared" si="1"/>
        <v>3.4959999999999991</v>
      </c>
    </row>
    <row r="33" spans="1:25" s="1" customFormat="1" x14ac:dyDescent="0.25">
      <c r="A33" s="1" t="s">
        <v>433</v>
      </c>
      <c r="B33" s="41" t="s">
        <v>437</v>
      </c>
      <c r="C33" s="42" t="s">
        <v>38</v>
      </c>
      <c r="D33" s="41" t="s">
        <v>452</v>
      </c>
      <c r="E33" s="1" t="s">
        <v>422</v>
      </c>
      <c r="F33" s="1" t="s">
        <v>422</v>
      </c>
      <c r="G33" s="3" t="s">
        <v>3143</v>
      </c>
      <c r="I33" s="15" t="s">
        <v>3479</v>
      </c>
      <c r="J33" s="15"/>
      <c r="K33" s="5" t="s">
        <v>2605</v>
      </c>
      <c r="L33" s="1" t="s">
        <v>142</v>
      </c>
      <c r="M33" s="1" t="s">
        <v>946</v>
      </c>
      <c r="N33" s="1">
        <v>6</v>
      </c>
      <c r="O33" s="1" t="s">
        <v>426</v>
      </c>
      <c r="P33" s="1">
        <v>1</v>
      </c>
      <c r="S33" s="1">
        <f t="shared" si="3"/>
        <v>6</v>
      </c>
      <c r="U33" s="4">
        <v>11.95</v>
      </c>
      <c r="V33" s="4">
        <f t="shared" si="2"/>
        <v>71.699999999999989</v>
      </c>
      <c r="W33" s="33">
        <v>0.8</v>
      </c>
      <c r="X33" s="102">
        <f>U33*(1-W33)</f>
        <v>2.3899999999999992</v>
      </c>
      <c r="Y33" s="23">
        <f>X33*N33</f>
        <v>14.339999999999996</v>
      </c>
    </row>
  </sheetData>
  <autoFilter ref="A1:AA18"/>
  <conditionalFormatting sqref="G1:G18">
    <cfRule type="duplicateValues" dxfId="89" priority="8"/>
  </conditionalFormatting>
  <conditionalFormatting sqref="G19:G27">
    <cfRule type="duplicateValues" dxfId="88" priority="7"/>
  </conditionalFormatting>
  <conditionalFormatting sqref="G28">
    <cfRule type="duplicateValues" dxfId="87" priority="6"/>
  </conditionalFormatting>
  <conditionalFormatting sqref="G29">
    <cfRule type="duplicateValues" dxfId="86" priority="5"/>
  </conditionalFormatting>
  <conditionalFormatting sqref="G30">
    <cfRule type="duplicateValues" dxfId="85" priority="4"/>
  </conditionalFormatting>
  <conditionalFormatting sqref="G31">
    <cfRule type="duplicateValues" dxfId="84" priority="3"/>
  </conditionalFormatting>
  <conditionalFormatting sqref="G32">
    <cfRule type="duplicateValues" dxfId="83" priority="2"/>
  </conditionalFormatting>
  <conditionalFormatting sqref="G33">
    <cfRule type="duplicateValues" dxfId="82" priority="1"/>
  </conditionalFormatting>
  <hyperlinks>
    <hyperlink ref="A1" location="Übersicht!A1" display="Übersicht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44</vt:i4>
      </vt:variant>
    </vt:vector>
  </HeadingPairs>
  <TitlesOfParts>
    <vt:vector size="44" baseType="lpstr">
      <vt:lpstr>Übersicht</vt:lpstr>
      <vt:lpstr>Ambach</vt:lpstr>
      <vt:lpstr>AMG</vt:lpstr>
      <vt:lpstr>Arjo</vt:lpstr>
      <vt:lpstr>Bartscher</vt:lpstr>
      <vt:lpstr>Blanco</vt:lpstr>
      <vt:lpstr>Bonamat</vt:lpstr>
      <vt:lpstr>Brita</vt:lpstr>
      <vt:lpstr>Convotherm</vt:lpstr>
      <vt:lpstr>Cornelius</vt:lpstr>
      <vt:lpstr>Echtermann</vt:lpstr>
      <vt:lpstr>Ecolab</vt:lpstr>
      <vt:lpstr>Eilfix</vt:lpstr>
      <vt:lpstr>EKU</vt:lpstr>
      <vt:lpstr>Electrolux</vt:lpstr>
      <vt:lpstr>Eloma</vt:lpstr>
      <vt:lpstr>GastroHero</vt:lpstr>
      <vt:lpstr>Gastronoble</vt:lpstr>
      <vt:lpstr>Graef</vt:lpstr>
      <vt:lpstr>Granuldisk</vt:lpstr>
      <vt:lpstr>Hobart</vt:lpstr>
      <vt:lpstr>Hupfer</vt:lpstr>
      <vt:lpstr>Kältetechnik</vt:lpstr>
      <vt:lpstr>Kienle</vt:lpstr>
      <vt:lpstr>Kimberly Clark</vt:lpstr>
      <vt:lpstr>Knaus</vt:lpstr>
      <vt:lpstr>Küppersbusch</vt:lpstr>
      <vt:lpstr>Lohberger</vt:lpstr>
      <vt:lpstr>MKN</vt:lpstr>
      <vt:lpstr>Multivac</vt:lpstr>
      <vt:lpstr>Mussana</vt:lpstr>
      <vt:lpstr>Meiko</vt:lpstr>
      <vt:lpstr>Panasonic</vt:lpstr>
      <vt:lpstr>Rational</vt:lpstr>
      <vt:lpstr>REPA</vt:lpstr>
      <vt:lpstr>Rieber</vt:lpstr>
      <vt:lpstr>Sanomat</vt:lpstr>
      <vt:lpstr>T&amp;S</vt:lpstr>
      <vt:lpstr>Unox</vt:lpstr>
      <vt:lpstr>Wessamat</vt:lpstr>
      <vt:lpstr>Winterhalter</vt:lpstr>
      <vt:lpstr>Wiesheu</vt:lpstr>
      <vt:lpstr>Bilder</vt:lpstr>
      <vt:lpstr>Lagerliste Unsortiert ALT</vt:lpstr>
    </vt:vector>
  </TitlesOfParts>
  <Company>GTA Aachen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Schmitz</dc:creator>
  <cp:lastModifiedBy>Siham Schmitz</cp:lastModifiedBy>
  <cp:lastPrinted>2026-07-04T11:43:34Z</cp:lastPrinted>
  <dcterms:created xsi:type="dcterms:W3CDTF">2018-03-16T13:11:12Z</dcterms:created>
  <dcterms:modified xsi:type="dcterms:W3CDTF">2026-07-28T05:34:29Z</dcterms:modified>
</cp:coreProperties>
</file>